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áš\Desktop\"/>
    </mc:Choice>
  </mc:AlternateContent>
  <xr:revisionPtr revIDLastSave="0" documentId="13_ncr:1_{39BA67DB-F266-4585-91B2-6CD6208B12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astaveni" sheetId="4" r:id="rId1"/>
    <sheet name="Titulka" sheetId="17" r:id="rId2"/>
    <sheet name="Prehledy" sheetId="35" r:id="rId3"/>
    <sheet name="Leden" sheetId="1" r:id="rId4"/>
    <sheet name="Unor" sheetId="51" r:id="rId5"/>
    <sheet name="Brezen" sheetId="52" r:id="rId6"/>
    <sheet name="Duben" sheetId="53" r:id="rId7"/>
    <sheet name="Kveten" sheetId="54" r:id="rId8"/>
    <sheet name="Cerven" sheetId="55" r:id="rId9"/>
    <sheet name="Cervenec" sheetId="56" r:id="rId10"/>
    <sheet name="Srpen" sheetId="57" r:id="rId11"/>
    <sheet name="Zari" sheetId="58" r:id="rId12"/>
    <sheet name="Rijen" sheetId="59" r:id="rId13"/>
    <sheet name="Listopad" sheetId="60" r:id="rId14"/>
    <sheet name="Prosinec" sheetId="61" r:id="rId15"/>
    <sheet name="Pohledávky" sheetId="49" r:id="rId16"/>
    <sheet name="Závazky" sheetId="50" r:id="rId17"/>
    <sheet name="Přehled o M a Z" sheetId="47" r:id="rId18"/>
    <sheet name="Přehled o P a V" sheetId="48" r:id="rId19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0" i="35" l="1"/>
  <c r="AF20" i="35"/>
  <c r="AG20" i="35"/>
  <c r="AH20" i="35"/>
  <c r="AI20" i="35"/>
  <c r="AJ20" i="35"/>
  <c r="AK20" i="35"/>
  <c r="AL20" i="35"/>
  <c r="AM20" i="35"/>
  <c r="AN20" i="35"/>
  <c r="AO20" i="35"/>
  <c r="AP20" i="35"/>
  <c r="AQ20" i="35"/>
  <c r="AR20" i="35"/>
  <c r="AD20" i="35"/>
  <c r="O20" i="35"/>
  <c r="P20" i="35"/>
  <c r="Q20" i="35"/>
  <c r="R20" i="35"/>
  <c r="S20" i="35"/>
  <c r="T20" i="35"/>
  <c r="U20" i="35"/>
  <c r="V20" i="35"/>
  <c r="W20" i="35"/>
  <c r="X20" i="35"/>
  <c r="Y20" i="35"/>
  <c r="Z20" i="35"/>
  <c r="AA20" i="35"/>
  <c r="AB20" i="35"/>
  <c r="N20" i="35"/>
  <c r="L20" i="35"/>
  <c r="K20" i="35"/>
  <c r="E43" i="61"/>
  <c r="E86" i="61"/>
  <c r="E129" i="61"/>
  <c r="AF171" i="61"/>
  <c r="O171" i="61"/>
  <c r="AF170" i="61"/>
  <c r="O170" i="61"/>
  <c r="AF169" i="61"/>
  <c r="O169" i="61"/>
  <c r="AF168" i="61"/>
  <c r="O168" i="61"/>
  <c r="AF167" i="61"/>
  <c r="O167" i="61"/>
  <c r="AF166" i="61"/>
  <c r="O166" i="61"/>
  <c r="AF165" i="61"/>
  <c r="O165" i="61"/>
  <c r="AF164" i="61"/>
  <c r="O164" i="61"/>
  <c r="AF163" i="61"/>
  <c r="O163" i="61"/>
  <c r="AF162" i="61"/>
  <c r="O162" i="61"/>
  <c r="AF161" i="61"/>
  <c r="O161" i="61"/>
  <c r="AF160" i="61"/>
  <c r="O160" i="61"/>
  <c r="AF159" i="61"/>
  <c r="O159" i="61"/>
  <c r="AF158" i="61"/>
  <c r="O158" i="61"/>
  <c r="AF157" i="61"/>
  <c r="O157" i="61"/>
  <c r="AF156" i="61"/>
  <c r="O156" i="61"/>
  <c r="AF155" i="61"/>
  <c r="O155" i="61"/>
  <c r="AF154" i="61"/>
  <c r="O154" i="61"/>
  <c r="AF153" i="61"/>
  <c r="O153" i="61"/>
  <c r="AF152" i="61"/>
  <c r="O152" i="61"/>
  <c r="AF151" i="61"/>
  <c r="O151" i="61"/>
  <c r="AF150" i="61"/>
  <c r="O150" i="61"/>
  <c r="AF149" i="61"/>
  <c r="O149" i="61"/>
  <c r="AF148" i="61"/>
  <c r="O148" i="61"/>
  <c r="AF147" i="61"/>
  <c r="O147" i="61"/>
  <c r="AF146" i="61"/>
  <c r="O146" i="61"/>
  <c r="AF145" i="61"/>
  <c r="O145" i="61"/>
  <c r="AF144" i="61"/>
  <c r="O144" i="61"/>
  <c r="AF143" i="61"/>
  <c r="O143" i="61"/>
  <c r="AF142" i="61"/>
  <c r="O142" i="61"/>
  <c r="AF141" i="61"/>
  <c r="O141" i="61"/>
  <c r="AF140" i="61"/>
  <c r="O140" i="61"/>
  <c r="AF139" i="61"/>
  <c r="O139" i="61"/>
  <c r="AF138" i="61"/>
  <c r="O138" i="61"/>
  <c r="AF137" i="61"/>
  <c r="O137" i="61"/>
  <c r="AQ132" i="61"/>
  <c r="AP132" i="61"/>
  <c r="AO132" i="61"/>
  <c r="Z132" i="61"/>
  <c r="Y132" i="61"/>
  <c r="X132" i="61"/>
  <c r="W132" i="61"/>
  <c r="K131" i="61"/>
  <c r="AB130" i="61" s="1"/>
  <c r="B130" i="61"/>
  <c r="AF128" i="61"/>
  <c r="O128" i="61"/>
  <c r="AF127" i="61"/>
  <c r="O127" i="61"/>
  <c r="AF126" i="61"/>
  <c r="O126" i="61"/>
  <c r="AF125" i="61"/>
  <c r="O125" i="61"/>
  <c r="AF124" i="61"/>
  <c r="O124" i="61"/>
  <c r="AF123" i="61"/>
  <c r="O123" i="61"/>
  <c r="AF122" i="61"/>
  <c r="O122" i="61"/>
  <c r="AF121" i="61"/>
  <c r="O121" i="61"/>
  <c r="AF120" i="61"/>
  <c r="O120" i="61"/>
  <c r="AF119" i="61"/>
  <c r="O119" i="61"/>
  <c r="AF118" i="61"/>
  <c r="O118" i="61"/>
  <c r="AF117" i="61"/>
  <c r="O117" i="61"/>
  <c r="AF116" i="61"/>
  <c r="O116" i="61"/>
  <c r="AF115" i="61"/>
  <c r="O115" i="61"/>
  <c r="AF114" i="61"/>
  <c r="O114" i="61"/>
  <c r="AF113" i="61"/>
  <c r="O113" i="61"/>
  <c r="AF112" i="61"/>
  <c r="O112" i="61"/>
  <c r="AF111" i="61"/>
  <c r="O111" i="61"/>
  <c r="AF110" i="61"/>
  <c r="O110" i="61"/>
  <c r="AF109" i="61"/>
  <c r="O109" i="61"/>
  <c r="AF108" i="61"/>
  <c r="O108" i="61"/>
  <c r="AF107" i="61"/>
  <c r="O107" i="61"/>
  <c r="AF106" i="61"/>
  <c r="O106" i="61"/>
  <c r="AF105" i="61"/>
  <c r="O105" i="61"/>
  <c r="AF104" i="61"/>
  <c r="O104" i="61"/>
  <c r="AF103" i="61"/>
  <c r="O103" i="61"/>
  <c r="AF102" i="61"/>
  <c r="O102" i="61"/>
  <c r="AF101" i="61"/>
  <c r="O101" i="61"/>
  <c r="AF100" i="61"/>
  <c r="O100" i="61"/>
  <c r="AF99" i="61"/>
  <c r="O99" i="61"/>
  <c r="AF98" i="61"/>
  <c r="O98" i="61"/>
  <c r="AF97" i="61"/>
  <c r="O97" i="61"/>
  <c r="AF96" i="61"/>
  <c r="O96" i="61"/>
  <c r="AF95" i="61"/>
  <c r="O95" i="61"/>
  <c r="AF94" i="61"/>
  <c r="O94" i="61"/>
  <c r="AQ89" i="61"/>
  <c r="AP89" i="61"/>
  <c r="AO89" i="61"/>
  <c r="Z89" i="61"/>
  <c r="Y89" i="61"/>
  <c r="X89" i="61"/>
  <c r="W89" i="61"/>
  <c r="K88" i="61"/>
  <c r="AB87" i="61" s="1"/>
  <c r="B87" i="61"/>
  <c r="AF85" i="61"/>
  <c r="O85" i="61"/>
  <c r="AF84" i="61"/>
  <c r="O84" i="61"/>
  <c r="AF83" i="61"/>
  <c r="O83" i="61"/>
  <c r="AF82" i="61"/>
  <c r="O82" i="61"/>
  <c r="AF81" i="61"/>
  <c r="O81" i="61"/>
  <c r="AF80" i="61"/>
  <c r="O80" i="61"/>
  <c r="AF79" i="61"/>
  <c r="O79" i="61"/>
  <c r="AF78" i="61"/>
  <c r="O78" i="61"/>
  <c r="AF77" i="61"/>
  <c r="O77" i="61"/>
  <c r="AF76" i="61"/>
  <c r="O76" i="61"/>
  <c r="AF75" i="61"/>
  <c r="O75" i="61"/>
  <c r="AF74" i="61"/>
  <c r="O74" i="61"/>
  <c r="AF73" i="61"/>
  <c r="O73" i="61"/>
  <c r="AF72" i="61"/>
  <c r="O72" i="61"/>
  <c r="AF71" i="61"/>
  <c r="O71" i="61"/>
  <c r="AF70" i="61"/>
  <c r="O70" i="61"/>
  <c r="AF69" i="61"/>
  <c r="O69" i="61"/>
  <c r="AF68" i="61"/>
  <c r="O68" i="61"/>
  <c r="AF67" i="61"/>
  <c r="O67" i="61"/>
  <c r="AF66" i="61"/>
  <c r="O66" i="61"/>
  <c r="AF65" i="61"/>
  <c r="O65" i="61"/>
  <c r="AF64" i="61"/>
  <c r="O64" i="61"/>
  <c r="AF63" i="61"/>
  <c r="O63" i="61"/>
  <c r="AF62" i="61"/>
  <c r="O62" i="61"/>
  <c r="AF61" i="61"/>
  <c r="O61" i="61"/>
  <c r="AF60" i="61"/>
  <c r="O60" i="61"/>
  <c r="AF59" i="61"/>
  <c r="O59" i="61"/>
  <c r="AF58" i="61"/>
  <c r="O58" i="61"/>
  <c r="AF57" i="61"/>
  <c r="O57" i="61"/>
  <c r="AF56" i="61"/>
  <c r="O56" i="61"/>
  <c r="AF55" i="61"/>
  <c r="O55" i="61"/>
  <c r="AF54" i="61"/>
  <c r="O54" i="61"/>
  <c r="AF53" i="61"/>
  <c r="O53" i="61"/>
  <c r="AF52" i="61"/>
  <c r="O52" i="61"/>
  <c r="AF51" i="61"/>
  <c r="O51" i="61"/>
  <c r="AS50" i="61"/>
  <c r="AS86" i="61" s="1"/>
  <c r="AS93" i="61" s="1"/>
  <c r="AS129" i="61" s="1"/>
  <c r="AS136" i="61" s="1"/>
  <c r="AS172" i="61" s="1"/>
  <c r="AO50" i="61"/>
  <c r="AO86" i="61" s="1"/>
  <c r="AO93" i="61" s="1"/>
  <c r="AO129" i="61" s="1"/>
  <c r="AO136" i="61" s="1"/>
  <c r="AO172" i="61" s="1"/>
  <c r="AK50" i="61"/>
  <c r="AK86" i="61" s="1"/>
  <c r="AK93" i="61" s="1"/>
  <c r="AK129" i="61" s="1"/>
  <c r="AK136" i="61" s="1"/>
  <c r="AK172" i="61" s="1"/>
  <c r="AG50" i="61"/>
  <c r="AG86" i="61" s="1"/>
  <c r="AG93" i="61" s="1"/>
  <c r="AG129" i="61" s="1"/>
  <c r="AG136" i="61" s="1"/>
  <c r="AG172" i="61" s="1"/>
  <c r="AB50" i="61"/>
  <c r="AB86" i="61" s="1"/>
  <c r="AB93" i="61" s="1"/>
  <c r="AB129" i="61" s="1"/>
  <c r="AB136" i="61" s="1"/>
  <c r="AB172" i="61" s="1"/>
  <c r="X50" i="61"/>
  <c r="X86" i="61" s="1"/>
  <c r="X93" i="61" s="1"/>
  <c r="X129" i="61" s="1"/>
  <c r="X136" i="61" s="1"/>
  <c r="X172" i="61" s="1"/>
  <c r="T50" i="61"/>
  <c r="T86" i="61" s="1"/>
  <c r="T93" i="61" s="1"/>
  <c r="T129" i="61" s="1"/>
  <c r="T136" i="61" s="1"/>
  <c r="T172" i="61" s="1"/>
  <c r="P50" i="61"/>
  <c r="P86" i="61" s="1"/>
  <c r="P93" i="61" s="1"/>
  <c r="P129" i="61" s="1"/>
  <c r="P136" i="61" s="1"/>
  <c r="P172" i="61" s="1"/>
  <c r="AQ46" i="61"/>
  <c r="AP46" i="61"/>
  <c r="AO46" i="61"/>
  <c r="Z46" i="61"/>
  <c r="Y46" i="61"/>
  <c r="X46" i="61"/>
  <c r="W46" i="61"/>
  <c r="K45" i="61"/>
  <c r="AS44" i="61" s="1"/>
  <c r="B44" i="61"/>
  <c r="AU43" i="61"/>
  <c r="AU50" i="61" s="1"/>
  <c r="AU86" i="61" s="1"/>
  <c r="AU93" i="61" s="1"/>
  <c r="AU129" i="61" s="1"/>
  <c r="AU136" i="61" s="1"/>
  <c r="AU172" i="61" s="1"/>
  <c r="AT43" i="61"/>
  <c r="AT50" i="61" s="1"/>
  <c r="AT86" i="61" s="1"/>
  <c r="AT93" i="61" s="1"/>
  <c r="AT129" i="61" s="1"/>
  <c r="AT136" i="61" s="1"/>
  <c r="AT172" i="61" s="1"/>
  <c r="AS43" i="61"/>
  <c r="AR43" i="61"/>
  <c r="AR50" i="61" s="1"/>
  <c r="AR86" i="61" s="1"/>
  <c r="AR93" i="61" s="1"/>
  <c r="AR129" i="61" s="1"/>
  <c r="AR136" i="61" s="1"/>
  <c r="AR172" i="61" s="1"/>
  <c r="AQ43" i="61"/>
  <c r="AQ50" i="61" s="1"/>
  <c r="AQ86" i="61" s="1"/>
  <c r="AQ93" i="61" s="1"/>
  <c r="AQ129" i="61" s="1"/>
  <c r="AQ136" i="61" s="1"/>
  <c r="AQ172" i="61" s="1"/>
  <c r="AP43" i="61"/>
  <c r="AP50" i="61" s="1"/>
  <c r="AP86" i="61" s="1"/>
  <c r="AP93" i="61" s="1"/>
  <c r="AP129" i="61" s="1"/>
  <c r="AP136" i="61" s="1"/>
  <c r="AP172" i="61" s="1"/>
  <c r="AO43" i="61"/>
  <c r="AN43" i="61"/>
  <c r="AN50" i="61" s="1"/>
  <c r="AN86" i="61" s="1"/>
  <c r="AN93" i="61" s="1"/>
  <c r="AN129" i="61" s="1"/>
  <c r="AN136" i="61" s="1"/>
  <c r="AN172" i="61" s="1"/>
  <c r="AM43" i="61"/>
  <c r="AM50" i="61" s="1"/>
  <c r="AM86" i="61" s="1"/>
  <c r="AM93" i="61" s="1"/>
  <c r="AM129" i="61" s="1"/>
  <c r="AM136" i="61" s="1"/>
  <c r="AM172" i="61" s="1"/>
  <c r="AL43" i="61"/>
  <c r="AL50" i="61" s="1"/>
  <c r="AL86" i="61" s="1"/>
  <c r="AL93" i="61" s="1"/>
  <c r="AL129" i="61" s="1"/>
  <c r="AL136" i="61" s="1"/>
  <c r="AL172" i="61" s="1"/>
  <c r="AK43" i="61"/>
  <c r="AJ43" i="61"/>
  <c r="AJ50" i="61" s="1"/>
  <c r="AJ86" i="61" s="1"/>
  <c r="AJ93" i="61" s="1"/>
  <c r="AJ129" i="61" s="1"/>
  <c r="AJ136" i="61" s="1"/>
  <c r="AJ172" i="61" s="1"/>
  <c r="AI43" i="61"/>
  <c r="AI50" i="61" s="1"/>
  <c r="AI86" i="61" s="1"/>
  <c r="AI93" i="61" s="1"/>
  <c r="AI129" i="61" s="1"/>
  <c r="AI136" i="61" s="1"/>
  <c r="AI172" i="61" s="1"/>
  <c r="AH43" i="61"/>
  <c r="AH50" i="61" s="1"/>
  <c r="AH86" i="61" s="1"/>
  <c r="AH93" i="61" s="1"/>
  <c r="AH129" i="61" s="1"/>
  <c r="AH136" i="61" s="1"/>
  <c r="AH172" i="61" s="1"/>
  <c r="AG43" i="61"/>
  <c r="AF43" i="61"/>
  <c r="AF50" i="61" s="1"/>
  <c r="AF86" i="61" s="1"/>
  <c r="AF93" i="61" s="1"/>
  <c r="AF129" i="61" s="1"/>
  <c r="AF136" i="61" s="1"/>
  <c r="AF172" i="61" s="1"/>
  <c r="AD43" i="61"/>
  <c r="AD50" i="61" s="1"/>
  <c r="AD86" i="61" s="1"/>
  <c r="AD93" i="61" s="1"/>
  <c r="AD129" i="61" s="1"/>
  <c r="AD136" i="61" s="1"/>
  <c r="AD172" i="61" s="1"/>
  <c r="AC43" i="61"/>
  <c r="AC50" i="61" s="1"/>
  <c r="AC86" i="61" s="1"/>
  <c r="AC93" i="61" s="1"/>
  <c r="AC129" i="61" s="1"/>
  <c r="AC136" i="61" s="1"/>
  <c r="AC172" i="61" s="1"/>
  <c r="AB43" i="61"/>
  <c r="AA43" i="61"/>
  <c r="AA50" i="61" s="1"/>
  <c r="AA86" i="61" s="1"/>
  <c r="AA93" i="61" s="1"/>
  <c r="AA129" i="61" s="1"/>
  <c r="AA136" i="61" s="1"/>
  <c r="AA172" i="61" s="1"/>
  <c r="Z43" i="61"/>
  <c r="Z50" i="61" s="1"/>
  <c r="Z86" i="61" s="1"/>
  <c r="Z93" i="61" s="1"/>
  <c r="Z129" i="61" s="1"/>
  <c r="Z136" i="61" s="1"/>
  <c r="Z172" i="61" s="1"/>
  <c r="Y43" i="61"/>
  <c r="Y50" i="61" s="1"/>
  <c r="Y86" i="61" s="1"/>
  <c r="Y93" i="61" s="1"/>
  <c r="Y129" i="61" s="1"/>
  <c r="Y136" i="61" s="1"/>
  <c r="Y172" i="61" s="1"/>
  <c r="X43" i="61"/>
  <c r="W43" i="61"/>
  <c r="W50" i="61" s="1"/>
  <c r="W86" i="61" s="1"/>
  <c r="W93" i="61" s="1"/>
  <c r="W129" i="61" s="1"/>
  <c r="W136" i="61" s="1"/>
  <c r="W172" i="61" s="1"/>
  <c r="V43" i="61"/>
  <c r="V50" i="61" s="1"/>
  <c r="V86" i="61" s="1"/>
  <c r="V93" i="61" s="1"/>
  <c r="V129" i="61" s="1"/>
  <c r="V136" i="61" s="1"/>
  <c r="V172" i="61" s="1"/>
  <c r="U43" i="61"/>
  <c r="U50" i="61" s="1"/>
  <c r="U86" i="61" s="1"/>
  <c r="U93" i="61" s="1"/>
  <c r="U129" i="61" s="1"/>
  <c r="U136" i="61" s="1"/>
  <c r="U172" i="61" s="1"/>
  <c r="T43" i="61"/>
  <c r="S43" i="61"/>
  <c r="S50" i="61" s="1"/>
  <c r="S86" i="61" s="1"/>
  <c r="S93" i="61" s="1"/>
  <c r="S129" i="61" s="1"/>
  <c r="S136" i="61" s="1"/>
  <c r="S172" i="61" s="1"/>
  <c r="R43" i="61"/>
  <c r="R50" i="61" s="1"/>
  <c r="R86" i="61" s="1"/>
  <c r="R93" i="61" s="1"/>
  <c r="R129" i="61" s="1"/>
  <c r="R136" i="61" s="1"/>
  <c r="R172" i="61" s="1"/>
  <c r="Q43" i="61"/>
  <c r="Q50" i="61" s="1"/>
  <c r="Q86" i="61" s="1"/>
  <c r="Q93" i="61" s="1"/>
  <c r="Q129" i="61" s="1"/>
  <c r="Q136" i="61" s="1"/>
  <c r="Q172" i="61" s="1"/>
  <c r="P43" i="61"/>
  <c r="O43" i="61"/>
  <c r="O50" i="61" s="1"/>
  <c r="O86" i="61" s="1"/>
  <c r="O93" i="61" s="1"/>
  <c r="O129" i="61" s="1"/>
  <c r="O136" i="61" s="1"/>
  <c r="O172" i="61" s="1"/>
  <c r="J43" i="61"/>
  <c r="J50" i="61" s="1"/>
  <c r="J86" i="61" s="1"/>
  <c r="J93" i="61" s="1"/>
  <c r="J129" i="61" s="1"/>
  <c r="J136" i="61" s="1"/>
  <c r="J172" i="61" s="1"/>
  <c r="G20" i="35" s="1"/>
  <c r="I43" i="61"/>
  <c r="I50" i="61" s="1"/>
  <c r="I86" i="61" s="1"/>
  <c r="I93" i="61" s="1"/>
  <c r="I129" i="61" s="1"/>
  <c r="I136" i="61" s="1"/>
  <c r="I172" i="61" s="1"/>
  <c r="F20" i="35" s="1"/>
  <c r="G43" i="61"/>
  <c r="G50" i="61" s="1"/>
  <c r="G86" i="61" s="1"/>
  <c r="G93" i="61" s="1"/>
  <c r="G129" i="61" s="1"/>
  <c r="G136" i="61" s="1"/>
  <c r="G172" i="61" s="1"/>
  <c r="D20" i="35" s="1"/>
  <c r="F43" i="61"/>
  <c r="F50" i="61" s="1"/>
  <c r="F86" i="61" s="1"/>
  <c r="F93" i="61" s="1"/>
  <c r="F129" i="61" s="1"/>
  <c r="F136" i="61" s="1"/>
  <c r="F172" i="61" s="1"/>
  <c r="C20" i="35" s="1"/>
  <c r="AF42" i="61"/>
  <c r="O42" i="61"/>
  <c r="AF41" i="61"/>
  <c r="O41" i="61"/>
  <c r="AF40" i="61"/>
  <c r="O40" i="61"/>
  <c r="AF39" i="61"/>
  <c r="O39" i="61"/>
  <c r="AF38" i="61"/>
  <c r="O38" i="61"/>
  <c r="AF37" i="61"/>
  <c r="O37" i="61"/>
  <c r="AF36" i="61"/>
  <c r="O36" i="61"/>
  <c r="AF35" i="61"/>
  <c r="O35" i="61"/>
  <c r="AF34" i="61"/>
  <c r="O34" i="61"/>
  <c r="AF33" i="61"/>
  <c r="O33" i="61"/>
  <c r="AF32" i="61"/>
  <c r="O32" i="61"/>
  <c r="AF31" i="61"/>
  <c r="O31" i="61"/>
  <c r="AF30" i="61"/>
  <c r="O30" i="61"/>
  <c r="AF29" i="61"/>
  <c r="O29" i="61"/>
  <c r="AF28" i="61"/>
  <c r="O28" i="61"/>
  <c r="AF27" i="61"/>
  <c r="O27" i="61"/>
  <c r="AF26" i="61"/>
  <c r="O26" i="61"/>
  <c r="AF25" i="61"/>
  <c r="O25" i="61"/>
  <c r="AF24" i="61"/>
  <c r="O24" i="61"/>
  <c r="AF23" i="61"/>
  <c r="O23" i="61"/>
  <c r="AF22" i="61"/>
  <c r="O22" i="61"/>
  <c r="AF21" i="61"/>
  <c r="O21" i="61"/>
  <c r="AF20" i="61"/>
  <c r="O20" i="61"/>
  <c r="AF19" i="61"/>
  <c r="O19" i="61"/>
  <c r="AF18" i="61"/>
  <c r="O18" i="61"/>
  <c r="AF17" i="61"/>
  <c r="O17" i="61"/>
  <c r="AF16" i="61"/>
  <c r="O16" i="61"/>
  <c r="AF15" i="61"/>
  <c r="O15" i="61"/>
  <c r="AF14" i="61"/>
  <c r="O14" i="61"/>
  <c r="AF13" i="61"/>
  <c r="O13" i="61"/>
  <c r="AF12" i="61"/>
  <c r="O12" i="61"/>
  <c r="AF11" i="61"/>
  <c r="O11" i="61"/>
  <c r="AF10" i="61"/>
  <c r="O10" i="61"/>
  <c r="AF9" i="61"/>
  <c r="O9" i="61"/>
  <c r="AF8" i="61"/>
  <c r="O8" i="61"/>
  <c r="AQ3" i="61"/>
  <c r="AP3" i="61"/>
  <c r="AO3" i="61"/>
  <c r="Z3" i="61"/>
  <c r="Y3" i="61"/>
  <c r="X3" i="61"/>
  <c r="W3" i="61"/>
  <c r="AS1" i="61"/>
  <c r="AB1" i="61"/>
  <c r="B1" i="61"/>
  <c r="AE19" i="35"/>
  <c r="AF19" i="35"/>
  <c r="AG19" i="35"/>
  <c r="AH19" i="35"/>
  <c r="AI19" i="35"/>
  <c r="AJ19" i="35"/>
  <c r="AK19" i="35"/>
  <c r="AL19" i="35"/>
  <c r="AM19" i="35"/>
  <c r="AN19" i="35"/>
  <c r="AO19" i="35"/>
  <c r="AP19" i="35"/>
  <c r="AQ19" i="35"/>
  <c r="AR19" i="35"/>
  <c r="AD19" i="35"/>
  <c r="O19" i="35"/>
  <c r="P19" i="35"/>
  <c r="Q19" i="35"/>
  <c r="R19" i="35"/>
  <c r="S19" i="35"/>
  <c r="T19" i="35"/>
  <c r="U19" i="35"/>
  <c r="V19" i="35"/>
  <c r="W19" i="35"/>
  <c r="X19" i="35"/>
  <c r="Y19" i="35"/>
  <c r="Z19" i="35"/>
  <c r="AA19" i="35"/>
  <c r="AB19" i="35"/>
  <c r="N19" i="35"/>
  <c r="L19" i="35"/>
  <c r="K19" i="35"/>
  <c r="C19" i="35"/>
  <c r="E43" i="60"/>
  <c r="E86" i="60"/>
  <c r="E129" i="60"/>
  <c r="AF171" i="60"/>
  <c r="O171" i="60"/>
  <c r="AF170" i="60"/>
  <c r="O170" i="60"/>
  <c r="AF169" i="60"/>
  <c r="O169" i="60"/>
  <c r="AF168" i="60"/>
  <c r="O168" i="60"/>
  <c r="AF167" i="60"/>
  <c r="O167" i="60"/>
  <c r="AF166" i="60"/>
  <c r="O166" i="60"/>
  <c r="AF165" i="60"/>
  <c r="O165" i="60"/>
  <c r="AF164" i="60"/>
  <c r="O164" i="60"/>
  <c r="AF163" i="60"/>
  <c r="O163" i="60"/>
  <c r="AF162" i="60"/>
  <c r="O162" i="60"/>
  <c r="AF161" i="60"/>
  <c r="O161" i="60"/>
  <c r="AF160" i="60"/>
  <c r="O160" i="60"/>
  <c r="AF159" i="60"/>
  <c r="O159" i="60"/>
  <c r="AF158" i="60"/>
  <c r="O158" i="60"/>
  <c r="AF157" i="60"/>
  <c r="O157" i="60"/>
  <c r="AF156" i="60"/>
  <c r="O156" i="60"/>
  <c r="AF155" i="60"/>
  <c r="O155" i="60"/>
  <c r="AF154" i="60"/>
  <c r="O154" i="60"/>
  <c r="AF153" i="60"/>
  <c r="O153" i="60"/>
  <c r="AF152" i="60"/>
  <c r="O152" i="60"/>
  <c r="AF151" i="60"/>
  <c r="O151" i="60"/>
  <c r="AF150" i="60"/>
  <c r="O150" i="60"/>
  <c r="AF149" i="60"/>
  <c r="O149" i="60"/>
  <c r="AF148" i="60"/>
  <c r="O148" i="60"/>
  <c r="AF147" i="60"/>
  <c r="O147" i="60"/>
  <c r="AF146" i="60"/>
  <c r="O146" i="60"/>
  <c r="AF145" i="60"/>
  <c r="O145" i="60"/>
  <c r="AF144" i="60"/>
  <c r="O144" i="60"/>
  <c r="AF143" i="60"/>
  <c r="O143" i="60"/>
  <c r="AF142" i="60"/>
  <c r="O142" i="60"/>
  <c r="AF141" i="60"/>
  <c r="O141" i="60"/>
  <c r="AF140" i="60"/>
  <c r="O140" i="60"/>
  <c r="AF139" i="60"/>
  <c r="O139" i="60"/>
  <c r="AF138" i="60"/>
  <c r="O138" i="60"/>
  <c r="AF137" i="60"/>
  <c r="O137" i="60"/>
  <c r="AQ132" i="60"/>
  <c r="AP132" i="60"/>
  <c r="AO132" i="60"/>
  <c r="Z132" i="60"/>
  <c r="Y132" i="60"/>
  <c r="X132" i="60"/>
  <c r="W132" i="60"/>
  <c r="K131" i="60"/>
  <c r="B130" i="60"/>
  <c r="AF128" i="60"/>
  <c r="O128" i="60"/>
  <c r="AF127" i="60"/>
  <c r="O127" i="60"/>
  <c r="AF126" i="60"/>
  <c r="O126" i="60"/>
  <c r="AF125" i="60"/>
  <c r="O125" i="60"/>
  <c r="AF124" i="60"/>
  <c r="O124" i="60"/>
  <c r="AF123" i="60"/>
  <c r="O123" i="60"/>
  <c r="AF122" i="60"/>
  <c r="O122" i="60"/>
  <c r="AF121" i="60"/>
  <c r="O121" i="60"/>
  <c r="AF120" i="60"/>
  <c r="O120" i="60"/>
  <c r="AF119" i="60"/>
  <c r="O119" i="60"/>
  <c r="AF118" i="60"/>
  <c r="O118" i="60"/>
  <c r="AF117" i="60"/>
  <c r="O117" i="60"/>
  <c r="AF116" i="60"/>
  <c r="O116" i="60"/>
  <c r="AF115" i="60"/>
  <c r="O115" i="60"/>
  <c r="AF114" i="60"/>
  <c r="O114" i="60"/>
  <c r="AF113" i="60"/>
  <c r="O113" i="60"/>
  <c r="AF112" i="60"/>
  <c r="O112" i="60"/>
  <c r="AF111" i="60"/>
  <c r="O111" i="60"/>
  <c r="AF110" i="60"/>
  <c r="O110" i="60"/>
  <c r="AF109" i="60"/>
  <c r="O109" i="60"/>
  <c r="AF108" i="60"/>
  <c r="O108" i="60"/>
  <c r="AF107" i="60"/>
  <c r="O107" i="60"/>
  <c r="AF106" i="60"/>
  <c r="O106" i="60"/>
  <c r="AF105" i="60"/>
  <c r="O105" i="60"/>
  <c r="AF104" i="60"/>
  <c r="O104" i="60"/>
  <c r="AF103" i="60"/>
  <c r="O103" i="60"/>
  <c r="AF102" i="60"/>
  <c r="O102" i="60"/>
  <c r="AF101" i="60"/>
  <c r="O101" i="60"/>
  <c r="AF100" i="60"/>
  <c r="O100" i="60"/>
  <c r="AF99" i="60"/>
  <c r="O99" i="60"/>
  <c r="AF98" i="60"/>
  <c r="O98" i="60"/>
  <c r="AF97" i="60"/>
  <c r="O97" i="60"/>
  <c r="AF96" i="60"/>
  <c r="O96" i="60"/>
  <c r="AF95" i="60"/>
  <c r="O95" i="60"/>
  <c r="AF94" i="60"/>
  <c r="O94" i="60"/>
  <c r="AS93" i="60"/>
  <c r="AS129" i="60" s="1"/>
  <c r="AS136" i="60" s="1"/>
  <c r="AS172" i="60" s="1"/>
  <c r="AB93" i="60"/>
  <c r="AB129" i="60" s="1"/>
  <c r="AB136" i="60" s="1"/>
  <c r="AB172" i="60" s="1"/>
  <c r="AQ89" i="60"/>
  <c r="AP89" i="60"/>
  <c r="AO89" i="60"/>
  <c r="Z89" i="60"/>
  <c r="Y89" i="60"/>
  <c r="X89" i="60"/>
  <c r="W89" i="60"/>
  <c r="K88" i="60"/>
  <c r="AS87" i="60" s="1"/>
  <c r="B87" i="60"/>
  <c r="AF85" i="60"/>
  <c r="O85" i="60"/>
  <c r="AF84" i="60"/>
  <c r="O84" i="60"/>
  <c r="AF83" i="60"/>
  <c r="O83" i="60"/>
  <c r="AF82" i="60"/>
  <c r="O82" i="60"/>
  <c r="AF81" i="60"/>
  <c r="O81" i="60"/>
  <c r="AF80" i="60"/>
  <c r="O80" i="60"/>
  <c r="AF79" i="60"/>
  <c r="O79" i="60"/>
  <c r="AF78" i="60"/>
  <c r="O78" i="60"/>
  <c r="AF77" i="60"/>
  <c r="O77" i="60"/>
  <c r="AF76" i="60"/>
  <c r="O76" i="60"/>
  <c r="AF75" i="60"/>
  <c r="O75" i="60"/>
  <c r="AF74" i="60"/>
  <c r="O74" i="60"/>
  <c r="AF73" i="60"/>
  <c r="O73" i="60"/>
  <c r="AF72" i="60"/>
  <c r="O72" i="60"/>
  <c r="AF71" i="60"/>
  <c r="O71" i="60"/>
  <c r="AF70" i="60"/>
  <c r="O70" i="60"/>
  <c r="AF69" i="60"/>
  <c r="O69" i="60"/>
  <c r="AF68" i="60"/>
  <c r="O68" i="60"/>
  <c r="AF67" i="60"/>
  <c r="O67" i="60"/>
  <c r="AF66" i="60"/>
  <c r="O66" i="60"/>
  <c r="AF65" i="60"/>
  <c r="O65" i="60"/>
  <c r="AF64" i="60"/>
  <c r="O64" i="60"/>
  <c r="AF63" i="60"/>
  <c r="O63" i="60"/>
  <c r="AF62" i="60"/>
  <c r="O62" i="60"/>
  <c r="AF61" i="60"/>
  <c r="O61" i="60"/>
  <c r="AF60" i="60"/>
  <c r="O60" i="60"/>
  <c r="AF59" i="60"/>
  <c r="O59" i="60"/>
  <c r="AF58" i="60"/>
  <c r="O58" i="60"/>
  <c r="AF57" i="60"/>
  <c r="O57" i="60"/>
  <c r="AF56" i="60"/>
  <c r="O56" i="60"/>
  <c r="AF55" i="60"/>
  <c r="O55" i="60"/>
  <c r="AF54" i="60"/>
  <c r="O54" i="60"/>
  <c r="AF53" i="60"/>
  <c r="O53" i="60"/>
  <c r="AF52" i="60"/>
  <c r="O52" i="60"/>
  <c r="AF51" i="60"/>
  <c r="O51" i="60"/>
  <c r="AS50" i="60"/>
  <c r="AS86" i="60" s="1"/>
  <c r="AR50" i="60"/>
  <c r="AR86" i="60" s="1"/>
  <c r="AR93" i="60" s="1"/>
  <c r="AR129" i="60" s="1"/>
  <c r="AR136" i="60" s="1"/>
  <c r="AR172" i="60" s="1"/>
  <c r="AO50" i="60"/>
  <c r="AO86" i="60" s="1"/>
  <c r="AO93" i="60" s="1"/>
  <c r="AO129" i="60" s="1"/>
  <c r="AO136" i="60" s="1"/>
  <c r="AO172" i="60" s="1"/>
  <c r="AK50" i="60"/>
  <c r="AK86" i="60" s="1"/>
  <c r="AK93" i="60" s="1"/>
  <c r="AK129" i="60" s="1"/>
  <c r="AK136" i="60" s="1"/>
  <c r="AK172" i="60" s="1"/>
  <c r="AJ50" i="60"/>
  <c r="AJ86" i="60" s="1"/>
  <c r="AJ93" i="60" s="1"/>
  <c r="AJ129" i="60" s="1"/>
  <c r="AJ136" i="60" s="1"/>
  <c r="AJ172" i="60" s="1"/>
  <c r="AG50" i="60"/>
  <c r="AG86" i="60" s="1"/>
  <c r="AG93" i="60" s="1"/>
  <c r="AG129" i="60" s="1"/>
  <c r="AG136" i="60" s="1"/>
  <c r="AG172" i="60" s="1"/>
  <c r="AB50" i="60"/>
  <c r="AB86" i="60" s="1"/>
  <c r="AA50" i="60"/>
  <c r="AA86" i="60" s="1"/>
  <c r="AA93" i="60" s="1"/>
  <c r="AA129" i="60" s="1"/>
  <c r="AA136" i="60" s="1"/>
  <c r="AA172" i="60" s="1"/>
  <c r="X50" i="60"/>
  <c r="X86" i="60" s="1"/>
  <c r="X93" i="60" s="1"/>
  <c r="X129" i="60" s="1"/>
  <c r="X136" i="60" s="1"/>
  <c r="X172" i="60" s="1"/>
  <c r="T50" i="60"/>
  <c r="T86" i="60" s="1"/>
  <c r="T93" i="60" s="1"/>
  <c r="T129" i="60" s="1"/>
  <c r="T136" i="60" s="1"/>
  <c r="T172" i="60" s="1"/>
  <c r="S50" i="60"/>
  <c r="S86" i="60" s="1"/>
  <c r="S93" i="60" s="1"/>
  <c r="S129" i="60" s="1"/>
  <c r="S136" i="60" s="1"/>
  <c r="S172" i="60" s="1"/>
  <c r="P50" i="60"/>
  <c r="P86" i="60" s="1"/>
  <c r="P93" i="60" s="1"/>
  <c r="P129" i="60" s="1"/>
  <c r="P136" i="60" s="1"/>
  <c r="P172" i="60" s="1"/>
  <c r="AQ46" i="60"/>
  <c r="AP46" i="60"/>
  <c r="AO46" i="60"/>
  <c r="Z46" i="60"/>
  <c r="Y46" i="60"/>
  <c r="X46" i="60"/>
  <c r="W46" i="60"/>
  <c r="K45" i="60"/>
  <c r="B44" i="60"/>
  <c r="AU43" i="60"/>
  <c r="AU50" i="60" s="1"/>
  <c r="AU86" i="60" s="1"/>
  <c r="AU93" i="60" s="1"/>
  <c r="AU129" i="60" s="1"/>
  <c r="AU136" i="60" s="1"/>
  <c r="AU172" i="60" s="1"/>
  <c r="AT43" i="60"/>
  <c r="AT50" i="60" s="1"/>
  <c r="AT86" i="60" s="1"/>
  <c r="AT93" i="60" s="1"/>
  <c r="AT129" i="60" s="1"/>
  <c r="AT136" i="60" s="1"/>
  <c r="AT172" i="60" s="1"/>
  <c r="AS43" i="60"/>
  <c r="AR43" i="60"/>
  <c r="AQ43" i="60"/>
  <c r="AQ50" i="60" s="1"/>
  <c r="AQ86" i="60" s="1"/>
  <c r="AQ93" i="60" s="1"/>
  <c r="AQ129" i="60" s="1"/>
  <c r="AQ136" i="60" s="1"/>
  <c r="AQ172" i="60" s="1"/>
  <c r="AP43" i="60"/>
  <c r="AP50" i="60" s="1"/>
  <c r="AP86" i="60" s="1"/>
  <c r="AP93" i="60" s="1"/>
  <c r="AP129" i="60" s="1"/>
  <c r="AP136" i="60" s="1"/>
  <c r="AP172" i="60" s="1"/>
  <c r="AO43" i="60"/>
  <c r="AN43" i="60"/>
  <c r="AN50" i="60" s="1"/>
  <c r="AN86" i="60" s="1"/>
  <c r="AN93" i="60" s="1"/>
  <c r="AN129" i="60" s="1"/>
  <c r="AN136" i="60" s="1"/>
  <c r="AN172" i="60" s="1"/>
  <c r="AM43" i="60"/>
  <c r="AM50" i="60" s="1"/>
  <c r="AM86" i="60" s="1"/>
  <c r="AM93" i="60" s="1"/>
  <c r="AM129" i="60" s="1"/>
  <c r="AM136" i="60" s="1"/>
  <c r="AM172" i="60" s="1"/>
  <c r="AL43" i="60"/>
  <c r="AL50" i="60" s="1"/>
  <c r="AL86" i="60" s="1"/>
  <c r="AL93" i="60" s="1"/>
  <c r="AL129" i="60" s="1"/>
  <c r="AL136" i="60" s="1"/>
  <c r="AL172" i="60" s="1"/>
  <c r="AK43" i="60"/>
  <c r="AJ43" i="60"/>
  <c r="AI43" i="60"/>
  <c r="AI50" i="60" s="1"/>
  <c r="AI86" i="60" s="1"/>
  <c r="AI93" i="60" s="1"/>
  <c r="AI129" i="60" s="1"/>
  <c r="AI136" i="60" s="1"/>
  <c r="AI172" i="60" s="1"/>
  <c r="AH43" i="60"/>
  <c r="AH50" i="60" s="1"/>
  <c r="AH86" i="60" s="1"/>
  <c r="AH93" i="60" s="1"/>
  <c r="AH129" i="60" s="1"/>
  <c r="AH136" i="60" s="1"/>
  <c r="AH172" i="60" s="1"/>
  <c r="AG43" i="60"/>
  <c r="AF43" i="60"/>
  <c r="AF50" i="60" s="1"/>
  <c r="AF86" i="60" s="1"/>
  <c r="AF93" i="60" s="1"/>
  <c r="AF129" i="60" s="1"/>
  <c r="AF136" i="60" s="1"/>
  <c r="AF172" i="60" s="1"/>
  <c r="AD43" i="60"/>
  <c r="AD50" i="60" s="1"/>
  <c r="AD86" i="60" s="1"/>
  <c r="AD93" i="60" s="1"/>
  <c r="AD129" i="60" s="1"/>
  <c r="AD136" i="60" s="1"/>
  <c r="AD172" i="60" s="1"/>
  <c r="AC43" i="60"/>
  <c r="AC50" i="60" s="1"/>
  <c r="AC86" i="60" s="1"/>
  <c r="AC93" i="60" s="1"/>
  <c r="AC129" i="60" s="1"/>
  <c r="AC136" i="60" s="1"/>
  <c r="AC172" i="60" s="1"/>
  <c r="AB43" i="60"/>
  <c r="AA43" i="60"/>
  <c r="Z43" i="60"/>
  <c r="Z50" i="60" s="1"/>
  <c r="Z86" i="60" s="1"/>
  <c r="Z93" i="60" s="1"/>
  <c r="Z129" i="60" s="1"/>
  <c r="Z136" i="60" s="1"/>
  <c r="Z172" i="60" s="1"/>
  <c r="Y43" i="60"/>
  <c r="Y50" i="60" s="1"/>
  <c r="Y86" i="60" s="1"/>
  <c r="Y93" i="60" s="1"/>
  <c r="Y129" i="60" s="1"/>
  <c r="Y136" i="60" s="1"/>
  <c r="Y172" i="60" s="1"/>
  <c r="X43" i="60"/>
  <c r="W43" i="60"/>
  <c r="W50" i="60" s="1"/>
  <c r="W86" i="60" s="1"/>
  <c r="W93" i="60" s="1"/>
  <c r="W129" i="60" s="1"/>
  <c r="W136" i="60" s="1"/>
  <c r="W172" i="60" s="1"/>
  <c r="V43" i="60"/>
  <c r="V50" i="60" s="1"/>
  <c r="V86" i="60" s="1"/>
  <c r="V93" i="60" s="1"/>
  <c r="V129" i="60" s="1"/>
  <c r="V136" i="60" s="1"/>
  <c r="V172" i="60" s="1"/>
  <c r="U43" i="60"/>
  <c r="U50" i="60" s="1"/>
  <c r="U86" i="60" s="1"/>
  <c r="U93" i="60" s="1"/>
  <c r="U129" i="60" s="1"/>
  <c r="U136" i="60" s="1"/>
  <c r="U172" i="60" s="1"/>
  <c r="T43" i="60"/>
  <c r="S43" i="60"/>
  <c r="R43" i="60"/>
  <c r="R50" i="60" s="1"/>
  <c r="R86" i="60" s="1"/>
  <c r="R93" i="60" s="1"/>
  <c r="R129" i="60" s="1"/>
  <c r="R136" i="60" s="1"/>
  <c r="R172" i="60" s="1"/>
  <c r="Q43" i="60"/>
  <c r="Q50" i="60" s="1"/>
  <c r="Q86" i="60" s="1"/>
  <c r="Q93" i="60" s="1"/>
  <c r="Q129" i="60" s="1"/>
  <c r="Q136" i="60" s="1"/>
  <c r="Q172" i="60" s="1"/>
  <c r="P43" i="60"/>
  <c r="J43" i="60"/>
  <c r="J50" i="60" s="1"/>
  <c r="J86" i="60" s="1"/>
  <c r="J93" i="60" s="1"/>
  <c r="J129" i="60" s="1"/>
  <c r="J136" i="60" s="1"/>
  <c r="J172" i="60" s="1"/>
  <c r="G19" i="35" s="1"/>
  <c r="I43" i="60"/>
  <c r="I50" i="60" s="1"/>
  <c r="I86" i="60" s="1"/>
  <c r="I93" i="60" s="1"/>
  <c r="I129" i="60" s="1"/>
  <c r="I136" i="60" s="1"/>
  <c r="I172" i="60" s="1"/>
  <c r="F19" i="35" s="1"/>
  <c r="G43" i="60"/>
  <c r="G50" i="60" s="1"/>
  <c r="G86" i="60" s="1"/>
  <c r="G93" i="60" s="1"/>
  <c r="G129" i="60" s="1"/>
  <c r="G136" i="60" s="1"/>
  <c r="G172" i="60" s="1"/>
  <c r="D19" i="35" s="1"/>
  <c r="F43" i="60"/>
  <c r="F50" i="60" s="1"/>
  <c r="F86" i="60" s="1"/>
  <c r="F93" i="60" s="1"/>
  <c r="F129" i="60" s="1"/>
  <c r="F136" i="60" s="1"/>
  <c r="F172" i="60" s="1"/>
  <c r="AF42" i="60"/>
  <c r="O42" i="60"/>
  <c r="AF41" i="60"/>
  <c r="O41" i="60"/>
  <c r="AF40" i="60"/>
  <c r="O40" i="60"/>
  <c r="AF39" i="60"/>
  <c r="O39" i="60"/>
  <c r="AF38" i="60"/>
  <c r="O38" i="60"/>
  <c r="AF37" i="60"/>
  <c r="O37" i="60"/>
  <c r="AF36" i="60"/>
  <c r="O36" i="60"/>
  <c r="AF35" i="60"/>
  <c r="O35" i="60"/>
  <c r="AF34" i="60"/>
  <c r="O34" i="60"/>
  <c r="AF33" i="60"/>
  <c r="O33" i="60"/>
  <c r="AF32" i="60"/>
  <c r="O32" i="60"/>
  <c r="AF31" i="60"/>
  <c r="O31" i="60"/>
  <c r="AF30" i="60"/>
  <c r="O30" i="60"/>
  <c r="AF29" i="60"/>
  <c r="O29" i="60"/>
  <c r="AF28" i="60"/>
  <c r="O28" i="60"/>
  <c r="AF27" i="60"/>
  <c r="O27" i="60"/>
  <c r="AF26" i="60"/>
  <c r="O26" i="60"/>
  <c r="AF25" i="60"/>
  <c r="O25" i="60"/>
  <c r="AF24" i="60"/>
  <c r="O24" i="60"/>
  <c r="AF23" i="60"/>
  <c r="O23" i="60"/>
  <c r="AF22" i="60"/>
  <c r="O22" i="60"/>
  <c r="AF21" i="60"/>
  <c r="O21" i="60"/>
  <c r="AF20" i="60"/>
  <c r="O20" i="60"/>
  <c r="AF19" i="60"/>
  <c r="O19" i="60"/>
  <c r="AF18" i="60"/>
  <c r="O18" i="60"/>
  <c r="AF17" i="60"/>
  <c r="O17" i="60"/>
  <c r="AF16" i="60"/>
  <c r="O16" i="60"/>
  <c r="AF15" i="60"/>
  <c r="O15" i="60"/>
  <c r="AF14" i="60"/>
  <c r="O14" i="60"/>
  <c r="AF13" i="60"/>
  <c r="O13" i="60"/>
  <c r="AF12" i="60"/>
  <c r="O12" i="60"/>
  <c r="AF11" i="60"/>
  <c r="O11" i="60"/>
  <c r="AF10" i="60"/>
  <c r="O10" i="60"/>
  <c r="AF9" i="60"/>
  <c r="O9" i="60"/>
  <c r="AF8" i="60"/>
  <c r="O8" i="60"/>
  <c r="O43" i="60" s="1"/>
  <c r="O50" i="60" s="1"/>
  <c r="O86" i="60" s="1"/>
  <c r="O93" i="60" s="1"/>
  <c r="O129" i="60" s="1"/>
  <c r="O136" i="60" s="1"/>
  <c r="O172" i="60" s="1"/>
  <c r="AQ3" i="60"/>
  <c r="AP3" i="60"/>
  <c r="AO3" i="60"/>
  <c r="Z3" i="60"/>
  <c r="Y3" i="60"/>
  <c r="X3" i="60"/>
  <c r="W3" i="60"/>
  <c r="AS1" i="60"/>
  <c r="AB1" i="60"/>
  <c r="B1" i="60"/>
  <c r="AE18" i="35"/>
  <c r="AF18" i="35"/>
  <c r="AG18" i="35"/>
  <c r="AH18" i="35"/>
  <c r="AI18" i="35"/>
  <c r="AJ18" i="35"/>
  <c r="AK18" i="35"/>
  <c r="AL18" i="35"/>
  <c r="AM18" i="35"/>
  <c r="AN18" i="35"/>
  <c r="AO18" i="35"/>
  <c r="AP18" i="35"/>
  <c r="AQ18" i="35"/>
  <c r="AR18" i="35"/>
  <c r="AD18" i="35"/>
  <c r="O18" i="35"/>
  <c r="P18" i="35"/>
  <c r="Q18" i="35"/>
  <c r="R18" i="35"/>
  <c r="S18" i="35"/>
  <c r="T18" i="35"/>
  <c r="U18" i="35"/>
  <c r="V18" i="35"/>
  <c r="W18" i="35"/>
  <c r="X18" i="35"/>
  <c r="Y18" i="35"/>
  <c r="Z18" i="35"/>
  <c r="AA18" i="35"/>
  <c r="AB18" i="35"/>
  <c r="N18" i="35"/>
  <c r="L18" i="35"/>
  <c r="K18" i="35"/>
  <c r="D18" i="35"/>
  <c r="E43" i="59"/>
  <c r="E86" i="59"/>
  <c r="E129" i="59"/>
  <c r="AF171" i="59"/>
  <c r="O171" i="59"/>
  <c r="AF170" i="59"/>
  <c r="O170" i="59"/>
  <c r="AF169" i="59"/>
  <c r="O169" i="59"/>
  <c r="AF168" i="59"/>
  <c r="O168" i="59"/>
  <c r="AF167" i="59"/>
  <c r="O167" i="59"/>
  <c r="AF166" i="59"/>
  <c r="O166" i="59"/>
  <c r="AF165" i="59"/>
  <c r="O165" i="59"/>
  <c r="AF164" i="59"/>
  <c r="O164" i="59"/>
  <c r="AF163" i="59"/>
  <c r="O163" i="59"/>
  <c r="AF162" i="59"/>
  <c r="O162" i="59"/>
  <c r="AF161" i="59"/>
  <c r="O161" i="59"/>
  <c r="AF160" i="59"/>
  <c r="O160" i="59"/>
  <c r="AF159" i="59"/>
  <c r="O159" i="59"/>
  <c r="AF158" i="59"/>
  <c r="O158" i="59"/>
  <c r="AF157" i="59"/>
  <c r="O157" i="59"/>
  <c r="AF156" i="59"/>
  <c r="O156" i="59"/>
  <c r="AF155" i="59"/>
  <c r="O155" i="59"/>
  <c r="AF154" i="59"/>
  <c r="O154" i="59"/>
  <c r="AF153" i="59"/>
  <c r="O153" i="59"/>
  <c r="AF152" i="59"/>
  <c r="O152" i="59"/>
  <c r="AF151" i="59"/>
  <c r="O151" i="59"/>
  <c r="AF150" i="59"/>
  <c r="O150" i="59"/>
  <c r="AF149" i="59"/>
  <c r="O149" i="59"/>
  <c r="AF148" i="59"/>
  <c r="O148" i="59"/>
  <c r="AF147" i="59"/>
  <c r="O147" i="59"/>
  <c r="AF146" i="59"/>
  <c r="O146" i="59"/>
  <c r="AF145" i="59"/>
  <c r="O145" i="59"/>
  <c r="AF144" i="59"/>
  <c r="O144" i="59"/>
  <c r="AF143" i="59"/>
  <c r="O143" i="59"/>
  <c r="AF142" i="59"/>
  <c r="O142" i="59"/>
  <c r="AF141" i="59"/>
  <c r="O141" i="59"/>
  <c r="AF140" i="59"/>
  <c r="O140" i="59"/>
  <c r="AF139" i="59"/>
  <c r="O139" i="59"/>
  <c r="AF138" i="59"/>
  <c r="O138" i="59"/>
  <c r="AF137" i="59"/>
  <c r="O137" i="59"/>
  <c r="AQ132" i="59"/>
  <c r="AP132" i="59"/>
  <c r="AO132" i="59"/>
  <c r="Z132" i="59"/>
  <c r="Y132" i="59"/>
  <c r="X132" i="59"/>
  <c r="W132" i="59"/>
  <c r="K131" i="59"/>
  <c r="B130" i="59"/>
  <c r="AF128" i="59"/>
  <c r="O128" i="59"/>
  <c r="AF127" i="59"/>
  <c r="O127" i="59"/>
  <c r="AF126" i="59"/>
  <c r="O126" i="59"/>
  <c r="AF125" i="59"/>
  <c r="O125" i="59"/>
  <c r="AF124" i="59"/>
  <c r="O124" i="59"/>
  <c r="AF123" i="59"/>
  <c r="O123" i="59"/>
  <c r="AF122" i="59"/>
  <c r="O122" i="59"/>
  <c r="AF121" i="59"/>
  <c r="O121" i="59"/>
  <c r="AF120" i="59"/>
  <c r="O120" i="59"/>
  <c r="AF119" i="59"/>
  <c r="O119" i="59"/>
  <c r="AF118" i="59"/>
  <c r="O118" i="59"/>
  <c r="AF117" i="59"/>
  <c r="O117" i="59"/>
  <c r="AF116" i="59"/>
  <c r="O116" i="59"/>
  <c r="AF115" i="59"/>
  <c r="O115" i="59"/>
  <c r="AF114" i="59"/>
  <c r="O114" i="59"/>
  <c r="AF113" i="59"/>
  <c r="O113" i="59"/>
  <c r="AF112" i="59"/>
  <c r="O112" i="59"/>
  <c r="AF111" i="59"/>
  <c r="O111" i="59"/>
  <c r="AF110" i="59"/>
  <c r="O110" i="59"/>
  <c r="AF109" i="59"/>
  <c r="O109" i="59"/>
  <c r="AF108" i="59"/>
  <c r="O108" i="59"/>
  <c r="AF107" i="59"/>
  <c r="O107" i="59"/>
  <c r="AF106" i="59"/>
  <c r="O106" i="59"/>
  <c r="AF105" i="59"/>
  <c r="O105" i="59"/>
  <c r="AF104" i="59"/>
  <c r="O104" i="59"/>
  <c r="AF103" i="59"/>
  <c r="O103" i="59"/>
  <c r="AF102" i="59"/>
  <c r="O102" i="59"/>
  <c r="AF101" i="59"/>
  <c r="O101" i="59"/>
  <c r="AF100" i="59"/>
  <c r="O100" i="59"/>
  <c r="AF99" i="59"/>
  <c r="O99" i="59"/>
  <c r="AF98" i="59"/>
  <c r="O98" i="59"/>
  <c r="AF97" i="59"/>
  <c r="O97" i="59"/>
  <c r="AF96" i="59"/>
  <c r="O96" i="59"/>
  <c r="AF95" i="59"/>
  <c r="O95" i="59"/>
  <c r="AF94" i="59"/>
  <c r="O94" i="59"/>
  <c r="AQ89" i="59"/>
  <c r="AP89" i="59"/>
  <c r="AO89" i="59"/>
  <c r="Z89" i="59"/>
  <c r="Y89" i="59"/>
  <c r="X89" i="59"/>
  <c r="W89" i="59"/>
  <c r="K88" i="59"/>
  <c r="AS87" i="59" s="1"/>
  <c r="B87" i="59"/>
  <c r="AF85" i="59"/>
  <c r="O85" i="59"/>
  <c r="AF84" i="59"/>
  <c r="O84" i="59"/>
  <c r="AF83" i="59"/>
  <c r="O83" i="59"/>
  <c r="AF82" i="59"/>
  <c r="O82" i="59"/>
  <c r="AF81" i="59"/>
  <c r="O81" i="59"/>
  <c r="AF80" i="59"/>
  <c r="O80" i="59"/>
  <c r="AF79" i="59"/>
  <c r="O79" i="59"/>
  <c r="AF78" i="59"/>
  <c r="O78" i="59"/>
  <c r="AF77" i="59"/>
  <c r="O77" i="59"/>
  <c r="AF76" i="59"/>
  <c r="O76" i="59"/>
  <c r="AF75" i="59"/>
  <c r="O75" i="59"/>
  <c r="AF74" i="59"/>
  <c r="O74" i="59"/>
  <c r="AF73" i="59"/>
  <c r="O73" i="59"/>
  <c r="AF72" i="59"/>
  <c r="O72" i="59"/>
  <c r="AF71" i="59"/>
  <c r="O71" i="59"/>
  <c r="AF70" i="59"/>
  <c r="O70" i="59"/>
  <c r="AF69" i="59"/>
  <c r="O69" i="59"/>
  <c r="AF68" i="59"/>
  <c r="O68" i="59"/>
  <c r="AF67" i="59"/>
  <c r="O67" i="59"/>
  <c r="AF66" i="59"/>
  <c r="O66" i="59"/>
  <c r="AF65" i="59"/>
  <c r="O65" i="59"/>
  <c r="AF64" i="59"/>
  <c r="O64" i="59"/>
  <c r="AF63" i="59"/>
  <c r="O63" i="59"/>
  <c r="AF62" i="59"/>
  <c r="O62" i="59"/>
  <c r="AF61" i="59"/>
  <c r="O61" i="59"/>
  <c r="AF60" i="59"/>
  <c r="O60" i="59"/>
  <c r="AF59" i="59"/>
  <c r="O59" i="59"/>
  <c r="AF58" i="59"/>
  <c r="O58" i="59"/>
  <c r="AF57" i="59"/>
  <c r="O57" i="59"/>
  <c r="AF56" i="59"/>
  <c r="O56" i="59"/>
  <c r="AF55" i="59"/>
  <c r="O55" i="59"/>
  <c r="AF54" i="59"/>
  <c r="O54" i="59"/>
  <c r="AF53" i="59"/>
  <c r="O53" i="59"/>
  <c r="AF52" i="59"/>
  <c r="O52" i="59"/>
  <c r="AF51" i="59"/>
  <c r="O51" i="59"/>
  <c r="AS50" i="59"/>
  <c r="AS86" i="59" s="1"/>
  <c r="AS93" i="59" s="1"/>
  <c r="AS129" i="59" s="1"/>
  <c r="AS136" i="59" s="1"/>
  <c r="AS172" i="59" s="1"/>
  <c r="AO50" i="59"/>
  <c r="AO86" i="59" s="1"/>
  <c r="AO93" i="59" s="1"/>
  <c r="AO129" i="59" s="1"/>
  <c r="AO136" i="59" s="1"/>
  <c r="AO172" i="59" s="1"/>
  <c r="AK50" i="59"/>
  <c r="AK86" i="59" s="1"/>
  <c r="AK93" i="59" s="1"/>
  <c r="AK129" i="59" s="1"/>
  <c r="AK136" i="59" s="1"/>
  <c r="AK172" i="59" s="1"/>
  <c r="AG50" i="59"/>
  <c r="AG86" i="59" s="1"/>
  <c r="AG93" i="59" s="1"/>
  <c r="AG129" i="59" s="1"/>
  <c r="AG136" i="59" s="1"/>
  <c r="AG172" i="59" s="1"/>
  <c r="AB50" i="59"/>
  <c r="AB86" i="59" s="1"/>
  <c r="AB93" i="59" s="1"/>
  <c r="AB129" i="59" s="1"/>
  <c r="AB136" i="59" s="1"/>
  <c r="AB172" i="59" s="1"/>
  <c r="X50" i="59"/>
  <c r="X86" i="59" s="1"/>
  <c r="X93" i="59" s="1"/>
  <c r="X129" i="59" s="1"/>
  <c r="X136" i="59" s="1"/>
  <c r="X172" i="59" s="1"/>
  <c r="T50" i="59"/>
  <c r="T86" i="59" s="1"/>
  <c r="T93" i="59" s="1"/>
  <c r="T129" i="59" s="1"/>
  <c r="T136" i="59" s="1"/>
  <c r="T172" i="59" s="1"/>
  <c r="AQ46" i="59"/>
  <c r="AP46" i="59"/>
  <c r="AO46" i="59"/>
  <c r="Z46" i="59"/>
  <c r="Y46" i="59"/>
  <c r="X46" i="59"/>
  <c r="W46" i="59"/>
  <c r="K45" i="59"/>
  <c r="AS44" i="59" s="1"/>
  <c r="B44" i="59"/>
  <c r="AU43" i="59"/>
  <c r="AU50" i="59" s="1"/>
  <c r="AU86" i="59" s="1"/>
  <c r="AU93" i="59" s="1"/>
  <c r="AU129" i="59" s="1"/>
  <c r="AU136" i="59" s="1"/>
  <c r="AU172" i="59" s="1"/>
  <c r="AT43" i="59"/>
  <c r="AT50" i="59" s="1"/>
  <c r="AT86" i="59" s="1"/>
  <c r="AT93" i="59" s="1"/>
  <c r="AT129" i="59" s="1"/>
  <c r="AT136" i="59" s="1"/>
  <c r="AT172" i="59" s="1"/>
  <c r="AS43" i="59"/>
  <c r="AR43" i="59"/>
  <c r="AR50" i="59" s="1"/>
  <c r="AR86" i="59" s="1"/>
  <c r="AR93" i="59" s="1"/>
  <c r="AR129" i="59" s="1"/>
  <c r="AR136" i="59" s="1"/>
  <c r="AR172" i="59" s="1"/>
  <c r="AQ43" i="59"/>
  <c r="AQ50" i="59" s="1"/>
  <c r="AQ86" i="59" s="1"/>
  <c r="AQ93" i="59" s="1"/>
  <c r="AQ129" i="59" s="1"/>
  <c r="AQ136" i="59" s="1"/>
  <c r="AQ172" i="59" s="1"/>
  <c r="AP43" i="59"/>
  <c r="AP50" i="59" s="1"/>
  <c r="AP86" i="59" s="1"/>
  <c r="AP93" i="59" s="1"/>
  <c r="AP129" i="59" s="1"/>
  <c r="AP136" i="59" s="1"/>
  <c r="AP172" i="59" s="1"/>
  <c r="AO43" i="59"/>
  <c r="AN43" i="59"/>
  <c r="AN50" i="59" s="1"/>
  <c r="AN86" i="59" s="1"/>
  <c r="AN93" i="59" s="1"/>
  <c r="AN129" i="59" s="1"/>
  <c r="AN136" i="59" s="1"/>
  <c r="AN172" i="59" s="1"/>
  <c r="AM43" i="59"/>
  <c r="AM50" i="59" s="1"/>
  <c r="AM86" i="59" s="1"/>
  <c r="AM93" i="59" s="1"/>
  <c r="AM129" i="59" s="1"/>
  <c r="AM136" i="59" s="1"/>
  <c r="AM172" i="59" s="1"/>
  <c r="AL43" i="59"/>
  <c r="AL50" i="59" s="1"/>
  <c r="AL86" i="59" s="1"/>
  <c r="AL93" i="59" s="1"/>
  <c r="AL129" i="59" s="1"/>
  <c r="AL136" i="59" s="1"/>
  <c r="AL172" i="59" s="1"/>
  <c r="AK43" i="59"/>
  <c r="AJ43" i="59"/>
  <c r="AJ50" i="59" s="1"/>
  <c r="AJ86" i="59" s="1"/>
  <c r="AJ93" i="59" s="1"/>
  <c r="AJ129" i="59" s="1"/>
  <c r="AJ136" i="59" s="1"/>
  <c r="AJ172" i="59" s="1"/>
  <c r="AI43" i="59"/>
  <c r="AI50" i="59" s="1"/>
  <c r="AI86" i="59" s="1"/>
  <c r="AI93" i="59" s="1"/>
  <c r="AI129" i="59" s="1"/>
  <c r="AI136" i="59" s="1"/>
  <c r="AI172" i="59" s="1"/>
  <c r="AH43" i="59"/>
  <c r="AH50" i="59" s="1"/>
  <c r="AH86" i="59" s="1"/>
  <c r="AH93" i="59" s="1"/>
  <c r="AH129" i="59" s="1"/>
  <c r="AH136" i="59" s="1"/>
  <c r="AH172" i="59" s="1"/>
  <c r="AG43" i="59"/>
  <c r="AF43" i="59"/>
  <c r="AF50" i="59" s="1"/>
  <c r="AF86" i="59" s="1"/>
  <c r="AF93" i="59" s="1"/>
  <c r="AF129" i="59" s="1"/>
  <c r="AF136" i="59" s="1"/>
  <c r="AF172" i="59" s="1"/>
  <c r="AD43" i="59"/>
  <c r="AD50" i="59" s="1"/>
  <c r="AD86" i="59" s="1"/>
  <c r="AD93" i="59" s="1"/>
  <c r="AD129" i="59" s="1"/>
  <c r="AD136" i="59" s="1"/>
  <c r="AD172" i="59" s="1"/>
  <c r="AC43" i="59"/>
  <c r="AC50" i="59" s="1"/>
  <c r="AC86" i="59" s="1"/>
  <c r="AC93" i="59" s="1"/>
  <c r="AC129" i="59" s="1"/>
  <c r="AC136" i="59" s="1"/>
  <c r="AC172" i="59" s="1"/>
  <c r="AB43" i="59"/>
  <c r="AA43" i="59"/>
  <c r="AA50" i="59" s="1"/>
  <c r="AA86" i="59" s="1"/>
  <c r="AA93" i="59" s="1"/>
  <c r="AA129" i="59" s="1"/>
  <c r="AA136" i="59" s="1"/>
  <c r="AA172" i="59" s="1"/>
  <c r="Z43" i="59"/>
  <c r="Z50" i="59" s="1"/>
  <c r="Z86" i="59" s="1"/>
  <c r="Z93" i="59" s="1"/>
  <c r="Z129" i="59" s="1"/>
  <c r="Z136" i="59" s="1"/>
  <c r="Z172" i="59" s="1"/>
  <c r="Y43" i="59"/>
  <c r="Y50" i="59" s="1"/>
  <c r="Y86" i="59" s="1"/>
  <c r="Y93" i="59" s="1"/>
  <c r="Y129" i="59" s="1"/>
  <c r="Y136" i="59" s="1"/>
  <c r="Y172" i="59" s="1"/>
  <c r="X43" i="59"/>
  <c r="W43" i="59"/>
  <c r="W50" i="59" s="1"/>
  <c r="W86" i="59" s="1"/>
  <c r="W93" i="59" s="1"/>
  <c r="W129" i="59" s="1"/>
  <c r="W136" i="59" s="1"/>
  <c r="W172" i="59" s="1"/>
  <c r="V43" i="59"/>
  <c r="V50" i="59" s="1"/>
  <c r="V86" i="59" s="1"/>
  <c r="V93" i="59" s="1"/>
  <c r="V129" i="59" s="1"/>
  <c r="V136" i="59" s="1"/>
  <c r="V172" i="59" s="1"/>
  <c r="U43" i="59"/>
  <c r="U50" i="59" s="1"/>
  <c r="U86" i="59" s="1"/>
  <c r="U93" i="59" s="1"/>
  <c r="U129" i="59" s="1"/>
  <c r="U136" i="59" s="1"/>
  <c r="U172" i="59" s="1"/>
  <c r="T43" i="59"/>
  <c r="S43" i="59"/>
  <c r="S50" i="59" s="1"/>
  <c r="S86" i="59" s="1"/>
  <c r="S93" i="59" s="1"/>
  <c r="S129" i="59" s="1"/>
  <c r="S136" i="59" s="1"/>
  <c r="S172" i="59" s="1"/>
  <c r="R43" i="59"/>
  <c r="R50" i="59" s="1"/>
  <c r="R86" i="59" s="1"/>
  <c r="R93" i="59" s="1"/>
  <c r="R129" i="59" s="1"/>
  <c r="R136" i="59" s="1"/>
  <c r="R172" i="59" s="1"/>
  <c r="Q43" i="59"/>
  <c r="Q50" i="59" s="1"/>
  <c r="Q86" i="59" s="1"/>
  <c r="Q93" i="59" s="1"/>
  <c r="Q129" i="59" s="1"/>
  <c r="Q136" i="59" s="1"/>
  <c r="Q172" i="59" s="1"/>
  <c r="P43" i="59"/>
  <c r="P50" i="59" s="1"/>
  <c r="P86" i="59" s="1"/>
  <c r="P93" i="59" s="1"/>
  <c r="P129" i="59" s="1"/>
  <c r="P136" i="59" s="1"/>
  <c r="P172" i="59" s="1"/>
  <c r="J43" i="59"/>
  <c r="J50" i="59" s="1"/>
  <c r="J86" i="59" s="1"/>
  <c r="J93" i="59" s="1"/>
  <c r="J129" i="59" s="1"/>
  <c r="J136" i="59" s="1"/>
  <c r="J172" i="59" s="1"/>
  <c r="G18" i="35" s="1"/>
  <c r="I43" i="59"/>
  <c r="I50" i="59" s="1"/>
  <c r="I86" i="59" s="1"/>
  <c r="I93" i="59" s="1"/>
  <c r="I129" i="59" s="1"/>
  <c r="I136" i="59" s="1"/>
  <c r="I172" i="59" s="1"/>
  <c r="F18" i="35" s="1"/>
  <c r="G43" i="59"/>
  <c r="G50" i="59" s="1"/>
  <c r="G86" i="59" s="1"/>
  <c r="G93" i="59" s="1"/>
  <c r="G129" i="59" s="1"/>
  <c r="G136" i="59" s="1"/>
  <c r="G172" i="59" s="1"/>
  <c r="F43" i="59"/>
  <c r="F50" i="59" s="1"/>
  <c r="F86" i="59" s="1"/>
  <c r="F93" i="59" s="1"/>
  <c r="F129" i="59" s="1"/>
  <c r="F136" i="59" s="1"/>
  <c r="F172" i="59" s="1"/>
  <c r="C18" i="35" s="1"/>
  <c r="AF42" i="59"/>
  <c r="O42" i="59"/>
  <c r="AF41" i="59"/>
  <c r="O41" i="59"/>
  <c r="AF40" i="59"/>
  <c r="O40" i="59"/>
  <c r="AF39" i="59"/>
  <c r="O39" i="59"/>
  <c r="AF38" i="59"/>
  <c r="O38" i="59"/>
  <c r="AF37" i="59"/>
  <c r="O37" i="59"/>
  <c r="AF36" i="59"/>
  <c r="O36" i="59"/>
  <c r="AF35" i="59"/>
  <c r="O35" i="59"/>
  <c r="AF34" i="59"/>
  <c r="O34" i="59"/>
  <c r="AF33" i="59"/>
  <c r="O33" i="59"/>
  <c r="AF32" i="59"/>
  <c r="O32" i="59"/>
  <c r="AF31" i="59"/>
  <c r="O31" i="59"/>
  <c r="AF30" i="59"/>
  <c r="O30" i="59"/>
  <c r="AF29" i="59"/>
  <c r="O29" i="59"/>
  <c r="AF28" i="59"/>
  <c r="O28" i="59"/>
  <c r="AF27" i="59"/>
  <c r="O27" i="59"/>
  <c r="AF26" i="59"/>
  <c r="O26" i="59"/>
  <c r="AF25" i="59"/>
  <c r="O25" i="59"/>
  <c r="AF24" i="59"/>
  <c r="O24" i="59"/>
  <c r="AF23" i="59"/>
  <c r="O23" i="59"/>
  <c r="AF22" i="59"/>
  <c r="O22" i="59"/>
  <c r="AF21" i="59"/>
  <c r="O21" i="59"/>
  <c r="AF20" i="59"/>
  <c r="O20" i="59"/>
  <c r="AF19" i="59"/>
  <c r="O19" i="59"/>
  <c r="AF18" i="59"/>
  <c r="O18" i="59"/>
  <c r="AF17" i="59"/>
  <c r="O17" i="59"/>
  <c r="AF16" i="59"/>
  <c r="O16" i="59"/>
  <c r="AF15" i="59"/>
  <c r="O15" i="59"/>
  <c r="AF14" i="59"/>
  <c r="O14" i="59"/>
  <c r="AF13" i="59"/>
  <c r="O13" i="59"/>
  <c r="AF12" i="59"/>
  <c r="O12" i="59"/>
  <c r="AF11" i="59"/>
  <c r="O11" i="59"/>
  <c r="AF10" i="59"/>
  <c r="O10" i="59"/>
  <c r="AF9" i="59"/>
  <c r="O9" i="59"/>
  <c r="O43" i="59" s="1"/>
  <c r="O50" i="59" s="1"/>
  <c r="O86" i="59" s="1"/>
  <c r="O93" i="59" s="1"/>
  <c r="O129" i="59" s="1"/>
  <c r="O136" i="59" s="1"/>
  <c r="O172" i="59" s="1"/>
  <c r="AF8" i="59"/>
  <c r="O8" i="59"/>
  <c r="AQ3" i="59"/>
  <c r="AP3" i="59"/>
  <c r="AO3" i="59"/>
  <c r="Z3" i="59"/>
  <c r="Y3" i="59"/>
  <c r="X3" i="59"/>
  <c r="W3" i="59"/>
  <c r="AS1" i="59"/>
  <c r="AB1" i="59"/>
  <c r="B1" i="59"/>
  <c r="AE17" i="35"/>
  <c r="AF17" i="35"/>
  <c r="AG17" i="35"/>
  <c r="AH17" i="35"/>
  <c r="AI17" i="35"/>
  <c r="AJ17" i="35"/>
  <c r="AK17" i="35"/>
  <c r="AL17" i="35"/>
  <c r="AM17" i="35"/>
  <c r="AN17" i="35"/>
  <c r="AO17" i="35"/>
  <c r="AP17" i="35"/>
  <c r="AQ17" i="35"/>
  <c r="AR17" i="35"/>
  <c r="AD17" i="35"/>
  <c r="O17" i="35"/>
  <c r="P17" i="35"/>
  <c r="Q17" i="35"/>
  <c r="R17" i="35"/>
  <c r="S17" i="35"/>
  <c r="T17" i="35"/>
  <c r="U17" i="35"/>
  <c r="V17" i="35"/>
  <c r="W17" i="35"/>
  <c r="X17" i="35"/>
  <c r="Y17" i="35"/>
  <c r="Z17" i="35"/>
  <c r="AA17" i="35"/>
  <c r="AB17" i="35"/>
  <c r="N17" i="35"/>
  <c r="L17" i="35"/>
  <c r="K17" i="35"/>
  <c r="E43" i="58"/>
  <c r="E86" i="58"/>
  <c r="E129" i="58"/>
  <c r="O172" i="58"/>
  <c r="AF171" i="58"/>
  <c r="O171" i="58"/>
  <c r="AF170" i="58"/>
  <c r="O170" i="58"/>
  <c r="AF169" i="58"/>
  <c r="O169" i="58"/>
  <c r="AF168" i="58"/>
  <c r="O168" i="58"/>
  <c r="AF167" i="58"/>
  <c r="O167" i="58"/>
  <c r="AF166" i="58"/>
  <c r="O166" i="58"/>
  <c r="AF165" i="58"/>
  <c r="O165" i="58"/>
  <c r="AF164" i="58"/>
  <c r="O164" i="58"/>
  <c r="AF163" i="58"/>
  <c r="O163" i="58"/>
  <c r="AF162" i="58"/>
  <c r="O162" i="58"/>
  <c r="AF161" i="58"/>
  <c r="O161" i="58"/>
  <c r="AF160" i="58"/>
  <c r="O160" i="58"/>
  <c r="AF159" i="58"/>
  <c r="O159" i="58"/>
  <c r="AF158" i="58"/>
  <c r="O158" i="58"/>
  <c r="AF157" i="58"/>
  <c r="O157" i="58"/>
  <c r="AF156" i="58"/>
  <c r="O156" i="58"/>
  <c r="AF155" i="58"/>
  <c r="O155" i="58"/>
  <c r="AF154" i="58"/>
  <c r="O154" i="58"/>
  <c r="AF153" i="58"/>
  <c r="O153" i="58"/>
  <c r="AF152" i="58"/>
  <c r="O152" i="58"/>
  <c r="AF151" i="58"/>
  <c r="O151" i="58"/>
  <c r="AF150" i="58"/>
  <c r="O150" i="58"/>
  <c r="AF149" i="58"/>
  <c r="O149" i="58"/>
  <c r="AF148" i="58"/>
  <c r="O148" i="58"/>
  <c r="AF147" i="58"/>
  <c r="O147" i="58"/>
  <c r="AF146" i="58"/>
  <c r="O146" i="58"/>
  <c r="AF145" i="58"/>
  <c r="O145" i="58"/>
  <c r="AF144" i="58"/>
  <c r="O144" i="58"/>
  <c r="AF143" i="58"/>
  <c r="O143" i="58"/>
  <c r="AF142" i="58"/>
  <c r="O142" i="58"/>
  <c r="AF141" i="58"/>
  <c r="O141" i="58"/>
  <c r="AF140" i="58"/>
  <c r="O140" i="58"/>
  <c r="AF139" i="58"/>
  <c r="O139" i="58"/>
  <c r="AF138" i="58"/>
  <c r="O138" i="58"/>
  <c r="AF137" i="58"/>
  <c r="O137" i="58"/>
  <c r="AQ132" i="58"/>
  <c r="AP132" i="58"/>
  <c r="AO132" i="58"/>
  <c r="Z132" i="58"/>
  <c r="Y132" i="58"/>
  <c r="X132" i="58"/>
  <c r="W132" i="58"/>
  <c r="K131" i="58"/>
  <c r="B130" i="58"/>
  <c r="Z129" i="58"/>
  <c r="Z136" i="58" s="1"/>
  <c r="Z172" i="58" s="1"/>
  <c r="AF128" i="58"/>
  <c r="O128" i="58"/>
  <c r="AF127" i="58"/>
  <c r="O127" i="58"/>
  <c r="AF126" i="58"/>
  <c r="O126" i="58"/>
  <c r="AF125" i="58"/>
  <c r="O125" i="58"/>
  <c r="AF124" i="58"/>
  <c r="O124" i="58"/>
  <c r="AF123" i="58"/>
  <c r="O123" i="58"/>
  <c r="AF122" i="58"/>
  <c r="O122" i="58"/>
  <c r="AF121" i="58"/>
  <c r="O121" i="58"/>
  <c r="AF120" i="58"/>
  <c r="O120" i="58"/>
  <c r="AF119" i="58"/>
  <c r="O119" i="58"/>
  <c r="AF118" i="58"/>
  <c r="O118" i="58"/>
  <c r="AF117" i="58"/>
  <c r="O117" i="58"/>
  <c r="AF116" i="58"/>
  <c r="O116" i="58"/>
  <c r="AF115" i="58"/>
  <c r="O115" i="58"/>
  <c r="AF114" i="58"/>
  <c r="O114" i="58"/>
  <c r="AF113" i="58"/>
  <c r="O113" i="58"/>
  <c r="AF112" i="58"/>
  <c r="O112" i="58"/>
  <c r="AF111" i="58"/>
  <c r="O111" i="58"/>
  <c r="AF110" i="58"/>
  <c r="O110" i="58"/>
  <c r="AF109" i="58"/>
  <c r="O109" i="58"/>
  <c r="AF108" i="58"/>
  <c r="O108" i="58"/>
  <c r="AF107" i="58"/>
  <c r="O107" i="58"/>
  <c r="AF106" i="58"/>
  <c r="O106" i="58"/>
  <c r="AF105" i="58"/>
  <c r="O105" i="58"/>
  <c r="AF104" i="58"/>
  <c r="O104" i="58"/>
  <c r="AF103" i="58"/>
  <c r="O103" i="58"/>
  <c r="AF102" i="58"/>
  <c r="O102" i="58"/>
  <c r="AF101" i="58"/>
  <c r="O101" i="58"/>
  <c r="AF100" i="58"/>
  <c r="O100" i="58"/>
  <c r="AF99" i="58"/>
  <c r="O99" i="58"/>
  <c r="AF98" i="58"/>
  <c r="O98" i="58"/>
  <c r="AF97" i="58"/>
  <c r="O97" i="58"/>
  <c r="AF96" i="58"/>
  <c r="O96" i="58"/>
  <c r="AF95" i="58"/>
  <c r="O95" i="58"/>
  <c r="AF94" i="58"/>
  <c r="O94" i="58"/>
  <c r="AO93" i="58"/>
  <c r="AO129" i="58" s="1"/>
  <c r="AO136" i="58" s="1"/>
  <c r="AO172" i="58" s="1"/>
  <c r="AG93" i="58"/>
  <c r="AG129" i="58" s="1"/>
  <c r="AG136" i="58" s="1"/>
  <c r="AG172" i="58" s="1"/>
  <c r="P93" i="58"/>
  <c r="P129" i="58" s="1"/>
  <c r="P136" i="58" s="1"/>
  <c r="P172" i="58" s="1"/>
  <c r="AQ89" i="58"/>
  <c r="AP89" i="58"/>
  <c r="AO89" i="58"/>
  <c r="Z89" i="58"/>
  <c r="Y89" i="58"/>
  <c r="X89" i="58"/>
  <c r="W89" i="58"/>
  <c r="K88" i="58"/>
  <c r="B87" i="58"/>
  <c r="AR86" i="58"/>
  <c r="AR93" i="58" s="1"/>
  <c r="AR129" i="58" s="1"/>
  <c r="AR136" i="58" s="1"/>
  <c r="AR172" i="58" s="1"/>
  <c r="AA86" i="58"/>
  <c r="AA93" i="58" s="1"/>
  <c r="AA129" i="58" s="1"/>
  <c r="AA136" i="58" s="1"/>
  <c r="AA172" i="58" s="1"/>
  <c r="AF85" i="58"/>
  <c r="O85" i="58"/>
  <c r="AF84" i="58"/>
  <c r="O84" i="58"/>
  <c r="AF83" i="58"/>
  <c r="O83" i="58"/>
  <c r="AF82" i="58"/>
  <c r="O82" i="58"/>
  <c r="AF81" i="58"/>
  <c r="O81" i="58"/>
  <c r="AF80" i="58"/>
  <c r="O80" i="58"/>
  <c r="AF79" i="58"/>
  <c r="O79" i="58"/>
  <c r="AF78" i="58"/>
  <c r="O78" i="58"/>
  <c r="AF77" i="58"/>
  <c r="O77" i="58"/>
  <c r="AF76" i="58"/>
  <c r="O76" i="58"/>
  <c r="AF75" i="58"/>
  <c r="O75" i="58"/>
  <c r="AF74" i="58"/>
  <c r="O74" i="58"/>
  <c r="AF73" i="58"/>
  <c r="O73" i="58"/>
  <c r="AF72" i="58"/>
  <c r="O72" i="58"/>
  <c r="AF71" i="58"/>
  <c r="O71" i="58"/>
  <c r="AF70" i="58"/>
  <c r="O70" i="58"/>
  <c r="AF69" i="58"/>
  <c r="O69" i="58"/>
  <c r="AF68" i="58"/>
  <c r="O68" i="58"/>
  <c r="AF67" i="58"/>
  <c r="O67" i="58"/>
  <c r="AF66" i="58"/>
  <c r="O66" i="58"/>
  <c r="AF65" i="58"/>
  <c r="O65" i="58"/>
  <c r="AF64" i="58"/>
  <c r="O64" i="58"/>
  <c r="AF63" i="58"/>
  <c r="O63" i="58"/>
  <c r="AF62" i="58"/>
  <c r="O62" i="58"/>
  <c r="AF61" i="58"/>
  <c r="O61" i="58"/>
  <c r="AF60" i="58"/>
  <c r="O60" i="58"/>
  <c r="AF59" i="58"/>
  <c r="O59" i="58"/>
  <c r="AF58" i="58"/>
  <c r="O58" i="58"/>
  <c r="AF57" i="58"/>
  <c r="O57" i="58"/>
  <c r="AF56" i="58"/>
  <c r="O56" i="58"/>
  <c r="AF55" i="58"/>
  <c r="O55" i="58"/>
  <c r="AF54" i="58"/>
  <c r="O54" i="58"/>
  <c r="AF53" i="58"/>
  <c r="O53" i="58"/>
  <c r="AF52" i="58"/>
  <c r="O52" i="58"/>
  <c r="AF51" i="58"/>
  <c r="O51" i="58"/>
  <c r="AT50" i="58"/>
  <c r="AT86" i="58" s="1"/>
  <c r="AT93" i="58" s="1"/>
  <c r="AT129" i="58" s="1"/>
  <c r="AT136" i="58" s="1"/>
  <c r="AT172" i="58" s="1"/>
  <c r="AS50" i="58"/>
  <c r="AS86" i="58" s="1"/>
  <c r="AS93" i="58" s="1"/>
  <c r="AS129" i="58" s="1"/>
  <c r="AS136" i="58" s="1"/>
  <c r="AS172" i="58" s="1"/>
  <c r="AP50" i="58"/>
  <c r="AP86" i="58" s="1"/>
  <c r="AP93" i="58" s="1"/>
  <c r="AP129" i="58" s="1"/>
  <c r="AP136" i="58" s="1"/>
  <c r="AP172" i="58" s="1"/>
  <c r="AO50" i="58"/>
  <c r="AO86" i="58" s="1"/>
  <c r="AN50" i="58"/>
  <c r="AN86" i="58" s="1"/>
  <c r="AN93" i="58" s="1"/>
  <c r="AN129" i="58" s="1"/>
  <c r="AN136" i="58" s="1"/>
  <c r="AN172" i="58" s="1"/>
  <c r="AL50" i="58"/>
  <c r="AL86" i="58" s="1"/>
  <c r="AL93" i="58" s="1"/>
  <c r="AL129" i="58" s="1"/>
  <c r="AL136" i="58" s="1"/>
  <c r="AL172" i="58" s="1"/>
  <c r="AK50" i="58"/>
  <c r="AK86" i="58" s="1"/>
  <c r="AK93" i="58" s="1"/>
  <c r="AK129" i="58" s="1"/>
  <c r="AK136" i="58" s="1"/>
  <c r="AK172" i="58" s="1"/>
  <c r="AH50" i="58"/>
  <c r="AH86" i="58" s="1"/>
  <c r="AH93" i="58" s="1"/>
  <c r="AH129" i="58" s="1"/>
  <c r="AH136" i="58" s="1"/>
  <c r="AH172" i="58" s="1"/>
  <c r="AG50" i="58"/>
  <c r="AG86" i="58" s="1"/>
  <c r="AC50" i="58"/>
  <c r="AC86" i="58" s="1"/>
  <c r="AC93" i="58" s="1"/>
  <c r="AC129" i="58" s="1"/>
  <c r="AC136" i="58" s="1"/>
  <c r="AC172" i="58" s="1"/>
  <c r="AB50" i="58"/>
  <c r="AB86" i="58" s="1"/>
  <c r="AB93" i="58" s="1"/>
  <c r="AB129" i="58" s="1"/>
  <c r="AB136" i="58" s="1"/>
  <c r="AB172" i="58" s="1"/>
  <c r="Y50" i="58"/>
  <c r="Y86" i="58" s="1"/>
  <c r="Y93" i="58" s="1"/>
  <c r="Y129" i="58" s="1"/>
  <c r="Y136" i="58" s="1"/>
  <c r="Y172" i="58" s="1"/>
  <c r="X50" i="58"/>
  <c r="X86" i="58" s="1"/>
  <c r="X93" i="58" s="1"/>
  <c r="X129" i="58" s="1"/>
  <c r="X136" i="58" s="1"/>
  <c r="X172" i="58" s="1"/>
  <c r="W50" i="58"/>
  <c r="W86" i="58" s="1"/>
  <c r="W93" i="58" s="1"/>
  <c r="W129" i="58" s="1"/>
  <c r="W136" i="58" s="1"/>
  <c r="W172" i="58" s="1"/>
  <c r="U50" i="58"/>
  <c r="U86" i="58" s="1"/>
  <c r="U93" i="58" s="1"/>
  <c r="U129" i="58" s="1"/>
  <c r="U136" i="58" s="1"/>
  <c r="U172" i="58" s="1"/>
  <c r="T50" i="58"/>
  <c r="T86" i="58" s="1"/>
  <c r="T93" i="58" s="1"/>
  <c r="T129" i="58" s="1"/>
  <c r="T136" i="58" s="1"/>
  <c r="T172" i="58" s="1"/>
  <c r="S50" i="58"/>
  <c r="S86" i="58" s="1"/>
  <c r="S93" i="58" s="1"/>
  <c r="S129" i="58" s="1"/>
  <c r="S136" i="58" s="1"/>
  <c r="S172" i="58" s="1"/>
  <c r="Q50" i="58"/>
  <c r="Q86" i="58" s="1"/>
  <c r="Q93" i="58" s="1"/>
  <c r="Q129" i="58" s="1"/>
  <c r="Q136" i="58" s="1"/>
  <c r="Q172" i="58" s="1"/>
  <c r="P50" i="58"/>
  <c r="P86" i="58" s="1"/>
  <c r="AQ46" i="58"/>
  <c r="AP46" i="58"/>
  <c r="AO46" i="58"/>
  <c r="Z46" i="58"/>
  <c r="Y46" i="58"/>
  <c r="X46" i="58"/>
  <c r="W46" i="58"/>
  <c r="K45" i="58"/>
  <c r="B44" i="58"/>
  <c r="AU43" i="58"/>
  <c r="AU50" i="58" s="1"/>
  <c r="AU86" i="58" s="1"/>
  <c r="AU93" i="58" s="1"/>
  <c r="AU129" i="58" s="1"/>
  <c r="AU136" i="58" s="1"/>
  <c r="AU172" i="58" s="1"/>
  <c r="AT43" i="58"/>
  <c r="AS43" i="58"/>
  <c r="AR43" i="58"/>
  <c r="AR50" i="58" s="1"/>
  <c r="AQ43" i="58"/>
  <c r="AQ50" i="58" s="1"/>
  <c r="AQ86" i="58" s="1"/>
  <c r="AQ93" i="58" s="1"/>
  <c r="AQ129" i="58" s="1"/>
  <c r="AQ136" i="58" s="1"/>
  <c r="AQ172" i="58" s="1"/>
  <c r="AP43" i="58"/>
  <c r="AO43" i="58"/>
  <c r="AN43" i="58"/>
  <c r="AM43" i="58"/>
  <c r="AM50" i="58" s="1"/>
  <c r="AM86" i="58" s="1"/>
  <c r="AM93" i="58" s="1"/>
  <c r="AM129" i="58" s="1"/>
  <c r="AM136" i="58" s="1"/>
  <c r="AM172" i="58" s="1"/>
  <c r="AL43" i="58"/>
  <c r="AK43" i="58"/>
  <c r="AJ43" i="58"/>
  <c r="AJ50" i="58" s="1"/>
  <c r="AJ86" i="58" s="1"/>
  <c r="AJ93" i="58" s="1"/>
  <c r="AJ129" i="58" s="1"/>
  <c r="AJ136" i="58" s="1"/>
  <c r="AJ172" i="58" s="1"/>
  <c r="AI43" i="58"/>
  <c r="AI50" i="58" s="1"/>
  <c r="AI86" i="58" s="1"/>
  <c r="AI93" i="58" s="1"/>
  <c r="AI129" i="58" s="1"/>
  <c r="AI136" i="58" s="1"/>
  <c r="AI172" i="58" s="1"/>
  <c r="AH43" i="58"/>
  <c r="AG43" i="58"/>
  <c r="AF43" i="58"/>
  <c r="AF50" i="58" s="1"/>
  <c r="AF86" i="58" s="1"/>
  <c r="AF93" i="58" s="1"/>
  <c r="AF129" i="58" s="1"/>
  <c r="AF136" i="58" s="1"/>
  <c r="AF172" i="58" s="1"/>
  <c r="AD43" i="58"/>
  <c r="AD50" i="58" s="1"/>
  <c r="AD86" i="58" s="1"/>
  <c r="AD93" i="58" s="1"/>
  <c r="AD129" i="58" s="1"/>
  <c r="AD136" i="58" s="1"/>
  <c r="AD172" i="58" s="1"/>
  <c r="AC43" i="58"/>
  <c r="AB43" i="58"/>
  <c r="AA43" i="58"/>
  <c r="AA50" i="58" s="1"/>
  <c r="Z43" i="58"/>
  <c r="Z50" i="58" s="1"/>
  <c r="Z86" i="58" s="1"/>
  <c r="Z93" i="58" s="1"/>
  <c r="Y43" i="58"/>
  <c r="X43" i="58"/>
  <c r="W43" i="58"/>
  <c r="V43" i="58"/>
  <c r="V50" i="58" s="1"/>
  <c r="V86" i="58" s="1"/>
  <c r="V93" i="58" s="1"/>
  <c r="V129" i="58" s="1"/>
  <c r="V136" i="58" s="1"/>
  <c r="V172" i="58" s="1"/>
  <c r="U43" i="58"/>
  <c r="T43" i="58"/>
  <c r="S43" i="58"/>
  <c r="R43" i="58"/>
  <c r="R50" i="58" s="1"/>
  <c r="R86" i="58" s="1"/>
  <c r="R93" i="58" s="1"/>
  <c r="R129" i="58" s="1"/>
  <c r="R136" i="58" s="1"/>
  <c r="R172" i="58" s="1"/>
  <c r="Q43" i="58"/>
  <c r="P43" i="58"/>
  <c r="O43" i="58"/>
  <c r="O50" i="58" s="1"/>
  <c r="O86" i="58" s="1"/>
  <c r="O93" i="58" s="1"/>
  <c r="O129" i="58" s="1"/>
  <c r="O136" i="58" s="1"/>
  <c r="J43" i="58"/>
  <c r="J50" i="58" s="1"/>
  <c r="J86" i="58" s="1"/>
  <c r="J93" i="58" s="1"/>
  <c r="J129" i="58" s="1"/>
  <c r="J136" i="58" s="1"/>
  <c r="J172" i="58" s="1"/>
  <c r="G17" i="35" s="1"/>
  <c r="I43" i="58"/>
  <c r="I50" i="58" s="1"/>
  <c r="I86" i="58" s="1"/>
  <c r="I93" i="58" s="1"/>
  <c r="I129" i="58" s="1"/>
  <c r="I136" i="58" s="1"/>
  <c r="I172" i="58" s="1"/>
  <c r="F17" i="35" s="1"/>
  <c r="G43" i="58"/>
  <c r="G50" i="58" s="1"/>
  <c r="G86" i="58" s="1"/>
  <c r="G93" i="58" s="1"/>
  <c r="G129" i="58" s="1"/>
  <c r="G136" i="58" s="1"/>
  <c r="G172" i="58" s="1"/>
  <c r="D17" i="35" s="1"/>
  <c r="F43" i="58"/>
  <c r="F50" i="58" s="1"/>
  <c r="F86" i="58" s="1"/>
  <c r="F93" i="58" s="1"/>
  <c r="F129" i="58" s="1"/>
  <c r="F136" i="58" s="1"/>
  <c r="F172" i="58" s="1"/>
  <c r="C17" i="35" s="1"/>
  <c r="AF42" i="58"/>
  <c r="O42" i="58"/>
  <c r="AF41" i="58"/>
  <c r="O41" i="58"/>
  <c r="AF40" i="58"/>
  <c r="O40" i="58"/>
  <c r="AF39" i="58"/>
  <c r="O39" i="58"/>
  <c r="AF38" i="58"/>
  <c r="O38" i="58"/>
  <c r="AF37" i="58"/>
  <c r="O37" i="58"/>
  <c r="AF36" i="58"/>
  <c r="O36" i="58"/>
  <c r="AF35" i="58"/>
  <c r="O35" i="58"/>
  <c r="AF34" i="58"/>
  <c r="O34" i="58"/>
  <c r="AF33" i="58"/>
  <c r="O33" i="58"/>
  <c r="AF32" i="58"/>
  <c r="O32" i="58"/>
  <c r="AF31" i="58"/>
  <c r="O31" i="58"/>
  <c r="AF30" i="58"/>
  <c r="O30" i="58"/>
  <c r="AF29" i="58"/>
  <c r="O29" i="58"/>
  <c r="AF28" i="58"/>
  <c r="O28" i="58"/>
  <c r="AF27" i="58"/>
  <c r="O27" i="58"/>
  <c r="AF26" i="58"/>
  <c r="O26" i="58"/>
  <c r="AF25" i="58"/>
  <c r="O25" i="58"/>
  <c r="AF24" i="58"/>
  <c r="O24" i="58"/>
  <c r="AF23" i="58"/>
  <c r="O23" i="58"/>
  <c r="AF22" i="58"/>
  <c r="O22" i="58"/>
  <c r="AF21" i="58"/>
  <c r="O21" i="58"/>
  <c r="AF20" i="58"/>
  <c r="O20" i="58"/>
  <c r="AF19" i="58"/>
  <c r="O19" i="58"/>
  <c r="AF18" i="58"/>
  <c r="O18" i="58"/>
  <c r="AF17" i="58"/>
  <c r="O17" i="58"/>
  <c r="AF16" i="58"/>
  <c r="O16" i="58"/>
  <c r="AF15" i="58"/>
  <c r="O15" i="58"/>
  <c r="AF14" i="58"/>
  <c r="O14" i="58"/>
  <c r="AF13" i="58"/>
  <c r="O13" i="58"/>
  <c r="AF12" i="58"/>
  <c r="O12" i="58"/>
  <c r="AF11" i="58"/>
  <c r="O11" i="58"/>
  <c r="AF10" i="58"/>
  <c r="O10" i="58"/>
  <c r="AF9" i="58"/>
  <c r="O9" i="58"/>
  <c r="AF8" i="58"/>
  <c r="O8" i="58"/>
  <c r="AQ3" i="58"/>
  <c r="AP3" i="58"/>
  <c r="AO3" i="58"/>
  <c r="Z3" i="58"/>
  <c r="Y3" i="58"/>
  <c r="X3" i="58"/>
  <c r="W3" i="58"/>
  <c r="AS1" i="58"/>
  <c r="AB1" i="58"/>
  <c r="B1" i="58"/>
  <c r="AE16" i="35"/>
  <c r="AF16" i="35"/>
  <c r="AG16" i="35"/>
  <c r="AH16" i="35"/>
  <c r="AI16" i="35"/>
  <c r="AJ16" i="35"/>
  <c r="AK16" i="35"/>
  <c r="AL16" i="35"/>
  <c r="AM16" i="35"/>
  <c r="AN16" i="35"/>
  <c r="AO16" i="35"/>
  <c r="AP16" i="35"/>
  <c r="AQ16" i="35"/>
  <c r="AR16" i="35"/>
  <c r="AD16" i="35"/>
  <c r="O16" i="35"/>
  <c r="P16" i="35"/>
  <c r="Q16" i="35"/>
  <c r="R16" i="35"/>
  <c r="S16" i="35"/>
  <c r="T16" i="35"/>
  <c r="U16" i="35"/>
  <c r="V16" i="35"/>
  <c r="W16" i="35"/>
  <c r="X16" i="35"/>
  <c r="Y16" i="35"/>
  <c r="Z16" i="35"/>
  <c r="AA16" i="35"/>
  <c r="AB16" i="35"/>
  <c r="N16" i="35"/>
  <c r="L16" i="35"/>
  <c r="K16" i="35"/>
  <c r="E43" i="57"/>
  <c r="E86" i="57"/>
  <c r="E129" i="57"/>
  <c r="AF171" i="57"/>
  <c r="O171" i="57"/>
  <c r="AF170" i="57"/>
  <c r="O170" i="57"/>
  <c r="AF169" i="57"/>
  <c r="O169" i="57"/>
  <c r="AF168" i="57"/>
  <c r="O168" i="57"/>
  <c r="AF167" i="57"/>
  <c r="O167" i="57"/>
  <c r="AF166" i="57"/>
  <c r="O166" i="57"/>
  <c r="AF165" i="57"/>
  <c r="O165" i="57"/>
  <c r="AF164" i="57"/>
  <c r="O164" i="57"/>
  <c r="AF163" i="57"/>
  <c r="O163" i="57"/>
  <c r="AF162" i="57"/>
  <c r="O162" i="57"/>
  <c r="AF161" i="57"/>
  <c r="O161" i="57"/>
  <c r="AF160" i="57"/>
  <c r="O160" i="57"/>
  <c r="AF159" i="57"/>
  <c r="O159" i="57"/>
  <c r="AF158" i="57"/>
  <c r="O158" i="57"/>
  <c r="AF157" i="57"/>
  <c r="O157" i="57"/>
  <c r="AF156" i="57"/>
  <c r="O156" i="57"/>
  <c r="AF155" i="57"/>
  <c r="O155" i="57"/>
  <c r="AF154" i="57"/>
  <c r="O154" i="57"/>
  <c r="AF153" i="57"/>
  <c r="O153" i="57"/>
  <c r="AF152" i="57"/>
  <c r="O152" i="57"/>
  <c r="AF151" i="57"/>
  <c r="O151" i="57"/>
  <c r="AF150" i="57"/>
  <c r="O150" i="57"/>
  <c r="AF149" i="57"/>
  <c r="O149" i="57"/>
  <c r="AF148" i="57"/>
  <c r="O148" i="57"/>
  <c r="AF147" i="57"/>
  <c r="O147" i="57"/>
  <c r="AF146" i="57"/>
  <c r="O146" i="57"/>
  <c r="AF145" i="57"/>
  <c r="O145" i="57"/>
  <c r="AF144" i="57"/>
  <c r="O144" i="57"/>
  <c r="AF143" i="57"/>
  <c r="O143" i="57"/>
  <c r="AF142" i="57"/>
  <c r="O142" i="57"/>
  <c r="AF141" i="57"/>
  <c r="O141" i="57"/>
  <c r="AF140" i="57"/>
  <c r="O140" i="57"/>
  <c r="AF139" i="57"/>
  <c r="O139" i="57"/>
  <c r="AF138" i="57"/>
  <c r="O138" i="57"/>
  <c r="AF137" i="57"/>
  <c r="O137" i="57"/>
  <c r="AA136" i="57"/>
  <c r="AA172" i="57" s="1"/>
  <c r="AQ132" i="57"/>
  <c r="AP132" i="57"/>
  <c r="AO132" i="57"/>
  <c r="Z132" i="57"/>
  <c r="Y132" i="57"/>
  <c r="X132" i="57"/>
  <c r="W132" i="57"/>
  <c r="K131" i="57"/>
  <c r="B130" i="57"/>
  <c r="Z129" i="57"/>
  <c r="Z136" i="57" s="1"/>
  <c r="Z172" i="57" s="1"/>
  <c r="AF128" i="57"/>
  <c r="O128" i="57"/>
  <c r="AF127" i="57"/>
  <c r="O127" i="57"/>
  <c r="AF126" i="57"/>
  <c r="O126" i="57"/>
  <c r="AF125" i="57"/>
  <c r="O125" i="57"/>
  <c r="AF124" i="57"/>
  <c r="O124" i="57"/>
  <c r="AF123" i="57"/>
  <c r="O123" i="57"/>
  <c r="AF122" i="57"/>
  <c r="O122" i="57"/>
  <c r="AF121" i="57"/>
  <c r="O121" i="57"/>
  <c r="AF120" i="57"/>
  <c r="O120" i="57"/>
  <c r="AF119" i="57"/>
  <c r="O119" i="57"/>
  <c r="AF118" i="57"/>
  <c r="O118" i="57"/>
  <c r="AF117" i="57"/>
  <c r="O117" i="57"/>
  <c r="AF116" i="57"/>
  <c r="O116" i="57"/>
  <c r="AF115" i="57"/>
  <c r="O115" i="57"/>
  <c r="AF114" i="57"/>
  <c r="O114" i="57"/>
  <c r="AF113" i="57"/>
  <c r="O113" i="57"/>
  <c r="AF112" i="57"/>
  <c r="O112" i="57"/>
  <c r="AF111" i="57"/>
  <c r="O111" i="57"/>
  <c r="AF110" i="57"/>
  <c r="O110" i="57"/>
  <c r="AF109" i="57"/>
  <c r="O109" i="57"/>
  <c r="AF108" i="57"/>
  <c r="O108" i="57"/>
  <c r="AF107" i="57"/>
  <c r="O107" i="57"/>
  <c r="AF106" i="57"/>
  <c r="O106" i="57"/>
  <c r="AF105" i="57"/>
  <c r="O105" i="57"/>
  <c r="AF104" i="57"/>
  <c r="O104" i="57"/>
  <c r="AF103" i="57"/>
  <c r="O103" i="57"/>
  <c r="AF102" i="57"/>
  <c r="O102" i="57"/>
  <c r="AF101" i="57"/>
  <c r="O101" i="57"/>
  <c r="AF100" i="57"/>
  <c r="O100" i="57"/>
  <c r="AF99" i="57"/>
  <c r="O99" i="57"/>
  <c r="AF98" i="57"/>
  <c r="O98" i="57"/>
  <c r="AF97" i="57"/>
  <c r="O97" i="57"/>
  <c r="AF96" i="57"/>
  <c r="O96" i="57"/>
  <c r="AF95" i="57"/>
  <c r="O95" i="57"/>
  <c r="AF94" i="57"/>
  <c r="O94" i="57"/>
  <c r="AP93" i="57"/>
  <c r="AP129" i="57" s="1"/>
  <c r="AP136" i="57" s="1"/>
  <c r="AP172" i="57" s="1"/>
  <c r="Y93" i="57"/>
  <c r="Y129" i="57" s="1"/>
  <c r="Y136" i="57" s="1"/>
  <c r="Y172" i="57" s="1"/>
  <c r="AQ89" i="57"/>
  <c r="AP89" i="57"/>
  <c r="AO89" i="57"/>
  <c r="Z89" i="57"/>
  <c r="Y89" i="57"/>
  <c r="X89" i="57"/>
  <c r="W89" i="57"/>
  <c r="K88" i="57"/>
  <c r="AS87" i="57" s="1"/>
  <c r="AB87" i="57"/>
  <c r="B87" i="57"/>
  <c r="AF85" i="57"/>
  <c r="O85" i="57"/>
  <c r="AF84" i="57"/>
  <c r="O84" i="57"/>
  <c r="AF83" i="57"/>
  <c r="O83" i="57"/>
  <c r="AF82" i="57"/>
  <c r="O82" i="57"/>
  <c r="AF81" i="57"/>
  <c r="O81" i="57"/>
  <c r="AF80" i="57"/>
  <c r="O80" i="57"/>
  <c r="AF79" i="57"/>
  <c r="O79" i="57"/>
  <c r="AF78" i="57"/>
  <c r="O78" i="57"/>
  <c r="AF77" i="57"/>
  <c r="O77" i="57"/>
  <c r="AF76" i="57"/>
  <c r="O76" i="57"/>
  <c r="AF75" i="57"/>
  <c r="O75" i="57"/>
  <c r="AF74" i="57"/>
  <c r="O74" i="57"/>
  <c r="AF73" i="57"/>
  <c r="O73" i="57"/>
  <c r="AF72" i="57"/>
  <c r="O72" i="57"/>
  <c r="AF71" i="57"/>
  <c r="O71" i="57"/>
  <c r="AF70" i="57"/>
  <c r="O70" i="57"/>
  <c r="AF69" i="57"/>
  <c r="O69" i="57"/>
  <c r="AF68" i="57"/>
  <c r="O68" i="57"/>
  <c r="AF67" i="57"/>
  <c r="O67" i="57"/>
  <c r="AF66" i="57"/>
  <c r="O66" i="57"/>
  <c r="AF65" i="57"/>
  <c r="O65" i="57"/>
  <c r="AF64" i="57"/>
  <c r="O64" i="57"/>
  <c r="AF63" i="57"/>
  <c r="O63" i="57"/>
  <c r="AF62" i="57"/>
  <c r="O62" i="57"/>
  <c r="AF61" i="57"/>
  <c r="O61" i="57"/>
  <c r="AF60" i="57"/>
  <c r="O60" i="57"/>
  <c r="AF59" i="57"/>
  <c r="O59" i="57"/>
  <c r="AF58" i="57"/>
  <c r="O58" i="57"/>
  <c r="AF57" i="57"/>
  <c r="O57" i="57"/>
  <c r="AF56" i="57"/>
  <c r="O56" i="57"/>
  <c r="AF55" i="57"/>
  <c r="O55" i="57"/>
  <c r="AF54" i="57"/>
  <c r="O54" i="57"/>
  <c r="AF53" i="57"/>
  <c r="O53" i="57"/>
  <c r="AF52" i="57"/>
  <c r="O52" i="57"/>
  <c r="AF51" i="57"/>
  <c r="O51" i="57"/>
  <c r="AT50" i="57"/>
  <c r="AT86" i="57" s="1"/>
  <c r="AT93" i="57" s="1"/>
  <c r="AT129" i="57" s="1"/>
  <c r="AT136" i="57" s="1"/>
  <c r="AT172" i="57" s="1"/>
  <c r="AP50" i="57"/>
  <c r="AP86" i="57" s="1"/>
  <c r="AL50" i="57"/>
  <c r="AL86" i="57" s="1"/>
  <c r="AL93" i="57" s="1"/>
  <c r="AL129" i="57" s="1"/>
  <c r="AL136" i="57" s="1"/>
  <c r="AL172" i="57" s="1"/>
  <c r="AH50" i="57"/>
  <c r="AH86" i="57" s="1"/>
  <c r="AH93" i="57" s="1"/>
  <c r="AH129" i="57" s="1"/>
  <c r="AH136" i="57" s="1"/>
  <c r="AH172" i="57" s="1"/>
  <c r="AC50" i="57"/>
  <c r="AC86" i="57" s="1"/>
  <c r="AC93" i="57" s="1"/>
  <c r="AC129" i="57" s="1"/>
  <c r="AC136" i="57" s="1"/>
  <c r="AC172" i="57" s="1"/>
  <c r="Y50" i="57"/>
  <c r="Y86" i="57" s="1"/>
  <c r="U50" i="57"/>
  <c r="U86" i="57" s="1"/>
  <c r="U93" i="57" s="1"/>
  <c r="U129" i="57" s="1"/>
  <c r="U136" i="57" s="1"/>
  <c r="U172" i="57" s="1"/>
  <c r="AQ46" i="57"/>
  <c r="AP46" i="57"/>
  <c r="AO46" i="57"/>
  <c r="Z46" i="57"/>
  <c r="Y46" i="57"/>
  <c r="X46" i="57"/>
  <c r="W46" i="57"/>
  <c r="K45" i="57"/>
  <c r="AS44" i="57" s="1"/>
  <c r="B44" i="57"/>
  <c r="AU43" i="57"/>
  <c r="AU50" i="57" s="1"/>
  <c r="AU86" i="57" s="1"/>
  <c r="AU93" i="57" s="1"/>
  <c r="AU129" i="57" s="1"/>
  <c r="AU136" i="57" s="1"/>
  <c r="AU172" i="57" s="1"/>
  <c r="AT43" i="57"/>
  <c r="AS43" i="57"/>
  <c r="AS50" i="57" s="1"/>
  <c r="AS86" i="57" s="1"/>
  <c r="AS93" i="57" s="1"/>
  <c r="AS129" i="57" s="1"/>
  <c r="AS136" i="57" s="1"/>
  <c r="AS172" i="57" s="1"/>
  <c r="AR43" i="57"/>
  <c r="AR50" i="57" s="1"/>
  <c r="AR86" i="57" s="1"/>
  <c r="AR93" i="57" s="1"/>
  <c r="AR129" i="57" s="1"/>
  <c r="AR136" i="57" s="1"/>
  <c r="AR172" i="57" s="1"/>
  <c r="AQ43" i="57"/>
  <c r="AQ50" i="57" s="1"/>
  <c r="AQ86" i="57" s="1"/>
  <c r="AQ93" i="57" s="1"/>
  <c r="AQ129" i="57" s="1"/>
  <c r="AQ136" i="57" s="1"/>
  <c r="AQ172" i="57" s="1"/>
  <c r="AP43" i="57"/>
  <c r="AO43" i="57"/>
  <c r="AO50" i="57" s="1"/>
  <c r="AO86" i="57" s="1"/>
  <c r="AO93" i="57" s="1"/>
  <c r="AO129" i="57" s="1"/>
  <c r="AO136" i="57" s="1"/>
  <c r="AO172" i="57" s="1"/>
  <c r="AN43" i="57"/>
  <c r="AN50" i="57" s="1"/>
  <c r="AN86" i="57" s="1"/>
  <c r="AN93" i="57" s="1"/>
  <c r="AN129" i="57" s="1"/>
  <c r="AN136" i="57" s="1"/>
  <c r="AN172" i="57" s="1"/>
  <c r="AM43" i="57"/>
  <c r="AM50" i="57" s="1"/>
  <c r="AM86" i="57" s="1"/>
  <c r="AM93" i="57" s="1"/>
  <c r="AM129" i="57" s="1"/>
  <c r="AM136" i="57" s="1"/>
  <c r="AM172" i="57" s="1"/>
  <c r="AL43" i="57"/>
  <c r="AK43" i="57"/>
  <c r="AK50" i="57" s="1"/>
  <c r="AK86" i="57" s="1"/>
  <c r="AK93" i="57" s="1"/>
  <c r="AK129" i="57" s="1"/>
  <c r="AK136" i="57" s="1"/>
  <c r="AK172" i="57" s="1"/>
  <c r="AJ43" i="57"/>
  <c r="AJ50" i="57" s="1"/>
  <c r="AJ86" i="57" s="1"/>
  <c r="AJ93" i="57" s="1"/>
  <c r="AJ129" i="57" s="1"/>
  <c r="AJ136" i="57" s="1"/>
  <c r="AJ172" i="57" s="1"/>
  <c r="AI43" i="57"/>
  <c r="AI50" i="57" s="1"/>
  <c r="AI86" i="57" s="1"/>
  <c r="AI93" i="57" s="1"/>
  <c r="AI129" i="57" s="1"/>
  <c r="AI136" i="57" s="1"/>
  <c r="AI172" i="57" s="1"/>
  <c r="AH43" i="57"/>
  <c r="AG43" i="57"/>
  <c r="AG50" i="57" s="1"/>
  <c r="AG86" i="57" s="1"/>
  <c r="AG93" i="57" s="1"/>
  <c r="AG129" i="57" s="1"/>
  <c r="AG136" i="57" s="1"/>
  <c r="AG172" i="57" s="1"/>
  <c r="AD43" i="57"/>
  <c r="AD50" i="57" s="1"/>
  <c r="AD86" i="57" s="1"/>
  <c r="AD93" i="57" s="1"/>
  <c r="AD129" i="57" s="1"/>
  <c r="AD136" i="57" s="1"/>
  <c r="AD172" i="57" s="1"/>
  <c r="AC43" i="57"/>
  <c r="AB43" i="57"/>
  <c r="AB50" i="57" s="1"/>
  <c r="AB86" i="57" s="1"/>
  <c r="AB93" i="57" s="1"/>
  <c r="AB129" i="57" s="1"/>
  <c r="AB136" i="57" s="1"/>
  <c r="AB172" i="57" s="1"/>
  <c r="AA43" i="57"/>
  <c r="AA50" i="57" s="1"/>
  <c r="AA86" i="57" s="1"/>
  <c r="AA93" i="57" s="1"/>
  <c r="AA129" i="57" s="1"/>
  <c r="Z43" i="57"/>
  <c r="Z50" i="57" s="1"/>
  <c r="Z86" i="57" s="1"/>
  <c r="Z93" i="57" s="1"/>
  <c r="Y43" i="57"/>
  <c r="X43" i="57"/>
  <c r="X50" i="57" s="1"/>
  <c r="X86" i="57" s="1"/>
  <c r="X93" i="57" s="1"/>
  <c r="X129" i="57" s="1"/>
  <c r="X136" i="57" s="1"/>
  <c r="X172" i="57" s="1"/>
  <c r="W43" i="57"/>
  <c r="W50" i="57" s="1"/>
  <c r="W86" i="57" s="1"/>
  <c r="W93" i="57" s="1"/>
  <c r="W129" i="57" s="1"/>
  <c r="W136" i="57" s="1"/>
  <c r="W172" i="57" s="1"/>
  <c r="V43" i="57"/>
  <c r="V50" i="57" s="1"/>
  <c r="V86" i="57" s="1"/>
  <c r="V93" i="57" s="1"/>
  <c r="V129" i="57" s="1"/>
  <c r="V136" i="57" s="1"/>
  <c r="V172" i="57" s="1"/>
  <c r="U43" i="57"/>
  <c r="T43" i="57"/>
  <c r="T50" i="57" s="1"/>
  <c r="T86" i="57" s="1"/>
  <c r="T93" i="57" s="1"/>
  <c r="T129" i="57" s="1"/>
  <c r="T136" i="57" s="1"/>
  <c r="T172" i="57" s="1"/>
  <c r="S43" i="57"/>
  <c r="S50" i="57" s="1"/>
  <c r="S86" i="57" s="1"/>
  <c r="S93" i="57" s="1"/>
  <c r="S129" i="57" s="1"/>
  <c r="S136" i="57" s="1"/>
  <c r="S172" i="57" s="1"/>
  <c r="R43" i="57"/>
  <c r="R50" i="57" s="1"/>
  <c r="R86" i="57" s="1"/>
  <c r="R93" i="57" s="1"/>
  <c r="R129" i="57" s="1"/>
  <c r="R136" i="57" s="1"/>
  <c r="R172" i="57" s="1"/>
  <c r="Q43" i="57"/>
  <c r="Q50" i="57" s="1"/>
  <c r="Q86" i="57" s="1"/>
  <c r="Q93" i="57" s="1"/>
  <c r="Q129" i="57" s="1"/>
  <c r="Q136" i="57" s="1"/>
  <c r="Q172" i="57" s="1"/>
  <c r="P43" i="57"/>
  <c r="P50" i="57" s="1"/>
  <c r="P86" i="57" s="1"/>
  <c r="P93" i="57" s="1"/>
  <c r="P129" i="57" s="1"/>
  <c r="P136" i="57" s="1"/>
  <c r="P172" i="57" s="1"/>
  <c r="J43" i="57"/>
  <c r="J50" i="57" s="1"/>
  <c r="J86" i="57" s="1"/>
  <c r="J93" i="57" s="1"/>
  <c r="J129" i="57" s="1"/>
  <c r="J136" i="57" s="1"/>
  <c r="J172" i="57" s="1"/>
  <c r="G16" i="35" s="1"/>
  <c r="I43" i="57"/>
  <c r="I50" i="57" s="1"/>
  <c r="I86" i="57" s="1"/>
  <c r="I93" i="57" s="1"/>
  <c r="I129" i="57" s="1"/>
  <c r="I136" i="57" s="1"/>
  <c r="I172" i="57" s="1"/>
  <c r="F16" i="35" s="1"/>
  <c r="G43" i="57"/>
  <c r="G50" i="57" s="1"/>
  <c r="G86" i="57" s="1"/>
  <c r="G93" i="57" s="1"/>
  <c r="G129" i="57" s="1"/>
  <c r="G136" i="57" s="1"/>
  <c r="G172" i="57" s="1"/>
  <c r="D16" i="35" s="1"/>
  <c r="F43" i="57"/>
  <c r="F50" i="57" s="1"/>
  <c r="F86" i="57" s="1"/>
  <c r="F93" i="57" s="1"/>
  <c r="F129" i="57" s="1"/>
  <c r="F136" i="57" s="1"/>
  <c r="F172" i="57" s="1"/>
  <c r="C16" i="35" s="1"/>
  <c r="AF42" i="57"/>
  <c r="O42" i="57"/>
  <c r="AF41" i="57"/>
  <c r="O41" i="57"/>
  <c r="AF40" i="57"/>
  <c r="O40" i="57"/>
  <c r="AF39" i="57"/>
  <c r="O39" i="57"/>
  <c r="AF38" i="57"/>
  <c r="O38" i="57"/>
  <c r="AF37" i="57"/>
  <c r="O37" i="57"/>
  <c r="AF36" i="57"/>
  <c r="O36" i="57"/>
  <c r="AF35" i="57"/>
  <c r="O35" i="57"/>
  <c r="AF34" i="57"/>
  <c r="O34" i="57"/>
  <c r="AF33" i="57"/>
  <c r="O33" i="57"/>
  <c r="AF32" i="57"/>
  <c r="O32" i="57"/>
  <c r="AF31" i="57"/>
  <c r="O31" i="57"/>
  <c r="AF30" i="57"/>
  <c r="O30" i="57"/>
  <c r="AF29" i="57"/>
  <c r="O29" i="57"/>
  <c r="AF28" i="57"/>
  <c r="O28" i="57"/>
  <c r="AF27" i="57"/>
  <c r="O27" i="57"/>
  <c r="AF26" i="57"/>
  <c r="O26" i="57"/>
  <c r="AF25" i="57"/>
  <c r="O25" i="57"/>
  <c r="AF24" i="57"/>
  <c r="O24" i="57"/>
  <c r="AF23" i="57"/>
  <c r="O23" i="57"/>
  <c r="AF22" i="57"/>
  <c r="O22" i="57"/>
  <c r="AF21" i="57"/>
  <c r="O21" i="57"/>
  <c r="AF20" i="57"/>
  <c r="O20" i="57"/>
  <c r="AF19" i="57"/>
  <c r="O19" i="57"/>
  <c r="AF18" i="57"/>
  <c r="O18" i="57"/>
  <c r="AF17" i="57"/>
  <c r="O17" i="57"/>
  <c r="AF16" i="57"/>
  <c r="O16" i="57"/>
  <c r="AF15" i="57"/>
  <c r="O15" i="57"/>
  <c r="AF14" i="57"/>
  <c r="O14" i="57"/>
  <c r="AF13" i="57"/>
  <c r="O13" i="57"/>
  <c r="AF12" i="57"/>
  <c r="O12" i="57"/>
  <c r="AF11" i="57"/>
  <c r="O11" i="57"/>
  <c r="AF10" i="57"/>
  <c r="O10" i="57"/>
  <c r="AF9" i="57"/>
  <c r="O9" i="57"/>
  <c r="AF8" i="57"/>
  <c r="AF43" i="57" s="1"/>
  <c r="AF50" i="57" s="1"/>
  <c r="AF86" i="57" s="1"/>
  <c r="AF93" i="57" s="1"/>
  <c r="AF129" i="57" s="1"/>
  <c r="AF136" i="57" s="1"/>
  <c r="AF172" i="57" s="1"/>
  <c r="O8" i="57"/>
  <c r="O43" i="57" s="1"/>
  <c r="O50" i="57" s="1"/>
  <c r="O86" i="57" s="1"/>
  <c r="O93" i="57" s="1"/>
  <c r="O129" i="57" s="1"/>
  <c r="O136" i="57" s="1"/>
  <c r="O172" i="57" s="1"/>
  <c r="AQ3" i="57"/>
  <c r="AP3" i="57"/>
  <c r="AO3" i="57"/>
  <c r="Z3" i="57"/>
  <c r="Y3" i="57"/>
  <c r="X3" i="57"/>
  <c r="W3" i="57"/>
  <c r="AS1" i="57"/>
  <c r="AB1" i="57"/>
  <c r="B1" i="57"/>
  <c r="AE15" i="35"/>
  <c r="AF15" i="35"/>
  <c r="AG15" i="35"/>
  <c r="AH15" i="35"/>
  <c r="AI15" i="35"/>
  <c r="AJ15" i="35"/>
  <c r="AK15" i="35"/>
  <c r="AL15" i="35"/>
  <c r="AM15" i="35"/>
  <c r="AN15" i="35"/>
  <c r="AO15" i="35"/>
  <c r="AP15" i="35"/>
  <c r="AQ15" i="35"/>
  <c r="AR15" i="35"/>
  <c r="AD15" i="35"/>
  <c r="O15" i="35"/>
  <c r="P15" i="35"/>
  <c r="Q15" i="35"/>
  <c r="R15" i="35"/>
  <c r="S15" i="35"/>
  <c r="T15" i="35"/>
  <c r="U15" i="35"/>
  <c r="V15" i="35"/>
  <c r="W15" i="35"/>
  <c r="X15" i="35"/>
  <c r="Y15" i="35"/>
  <c r="Z15" i="35"/>
  <c r="AA15" i="35"/>
  <c r="AB15" i="35"/>
  <c r="N15" i="35"/>
  <c r="L15" i="35"/>
  <c r="K15" i="35"/>
  <c r="E43" i="56"/>
  <c r="E86" i="56"/>
  <c r="E129" i="56"/>
  <c r="AF171" i="56"/>
  <c r="O171" i="56"/>
  <c r="AF170" i="56"/>
  <c r="O170" i="56"/>
  <c r="AF169" i="56"/>
  <c r="O169" i="56"/>
  <c r="AF168" i="56"/>
  <c r="O168" i="56"/>
  <c r="AF167" i="56"/>
  <c r="O167" i="56"/>
  <c r="AF166" i="56"/>
  <c r="O166" i="56"/>
  <c r="AF165" i="56"/>
  <c r="O165" i="56"/>
  <c r="AF164" i="56"/>
  <c r="O164" i="56"/>
  <c r="AF163" i="56"/>
  <c r="O163" i="56"/>
  <c r="AF162" i="56"/>
  <c r="O162" i="56"/>
  <c r="AF161" i="56"/>
  <c r="O161" i="56"/>
  <c r="AF160" i="56"/>
  <c r="O160" i="56"/>
  <c r="AF159" i="56"/>
  <c r="O159" i="56"/>
  <c r="AF158" i="56"/>
  <c r="O158" i="56"/>
  <c r="AF157" i="56"/>
  <c r="O157" i="56"/>
  <c r="AF156" i="56"/>
  <c r="O156" i="56"/>
  <c r="AF155" i="56"/>
  <c r="O155" i="56"/>
  <c r="AF154" i="56"/>
  <c r="O154" i="56"/>
  <c r="AF153" i="56"/>
  <c r="O153" i="56"/>
  <c r="AF152" i="56"/>
  <c r="O152" i="56"/>
  <c r="AF151" i="56"/>
  <c r="O151" i="56"/>
  <c r="AF150" i="56"/>
  <c r="O150" i="56"/>
  <c r="AF149" i="56"/>
  <c r="O149" i="56"/>
  <c r="AF148" i="56"/>
  <c r="O148" i="56"/>
  <c r="AF147" i="56"/>
  <c r="O147" i="56"/>
  <c r="AF146" i="56"/>
  <c r="O146" i="56"/>
  <c r="AF145" i="56"/>
  <c r="O145" i="56"/>
  <c r="AF144" i="56"/>
  <c r="O144" i="56"/>
  <c r="AF143" i="56"/>
  <c r="O143" i="56"/>
  <c r="AF142" i="56"/>
  <c r="O142" i="56"/>
  <c r="AF141" i="56"/>
  <c r="O141" i="56"/>
  <c r="AF140" i="56"/>
  <c r="O140" i="56"/>
  <c r="AF139" i="56"/>
  <c r="O139" i="56"/>
  <c r="AF138" i="56"/>
  <c r="O138" i="56"/>
  <c r="AF137" i="56"/>
  <c r="O137" i="56"/>
  <c r="AQ132" i="56"/>
  <c r="AP132" i="56"/>
  <c r="AO132" i="56"/>
  <c r="Z132" i="56"/>
  <c r="Y132" i="56"/>
  <c r="X132" i="56"/>
  <c r="W132" i="56"/>
  <c r="K131" i="56"/>
  <c r="B130" i="56"/>
  <c r="AF128" i="56"/>
  <c r="O128" i="56"/>
  <c r="AF127" i="56"/>
  <c r="O127" i="56"/>
  <c r="AF126" i="56"/>
  <c r="O126" i="56"/>
  <c r="AF125" i="56"/>
  <c r="O125" i="56"/>
  <c r="AF124" i="56"/>
  <c r="O124" i="56"/>
  <c r="AF123" i="56"/>
  <c r="O123" i="56"/>
  <c r="AF122" i="56"/>
  <c r="O122" i="56"/>
  <c r="AF121" i="56"/>
  <c r="O121" i="56"/>
  <c r="AF120" i="56"/>
  <c r="O120" i="56"/>
  <c r="AF119" i="56"/>
  <c r="O119" i="56"/>
  <c r="AF118" i="56"/>
  <c r="O118" i="56"/>
  <c r="AF117" i="56"/>
  <c r="O117" i="56"/>
  <c r="AF116" i="56"/>
  <c r="O116" i="56"/>
  <c r="AF115" i="56"/>
  <c r="O115" i="56"/>
  <c r="AF114" i="56"/>
  <c r="O114" i="56"/>
  <c r="AF113" i="56"/>
  <c r="O113" i="56"/>
  <c r="AF112" i="56"/>
  <c r="O112" i="56"/>
  <c r="AF111" i="56"/>
  <c r="O111" i="56"/>
  <c r="AF110" i="56"/>
  <c r="O110" i="56"/>
  <c r="AF109" i="56"/>
  <c r="O109" i="56"/>
  <c r="AF108" i="56"/>
  <c r="O108" i="56"/>
  <c r="AF107" i="56"/>
  <c r="O107" i="56"/>
  <c r="AF106" i="56"/>
  <c r="O106" i="56"/>
  <c r="AF105" i="56"/>
  <c r="O105" i="56"/>
  <c r="AF104" i="56"/>
  <c r="O104" i="56"/>
  <c r="AF103" i="56"/>
  <c r="O103" i="56"/>
  <c r="AF102" i="56"/>
  <c r="O102" i="56"/>
  <c r="AF101" i="56"/>
  <c r="O101" i="56"/>
  <c r="AF100" i="56"/>
  <c r="O100" i="56"/>
  <c r="AF99" i="56"/>
  <c r="O99" i="56"/>
  <c r="AF98" i="56"/>
  <c r="O98" i="56"/>
  <c r="AF97" i="56"/>
  <c r="O97" i="56"/>
  <c r="AF96" i="56"/>
  <c r="O96" i="56"/>
  <c r="AF95" i="56"/>
  <c r="O95" i="56"/>
  <c r="AF94" i="56"/>
  <c r="O94" i="56"/>
  <c r="AR93" i="56"/>
  <c r="AR129" i="56" s="1"/>
  <c r="AR136" i="56" s="1"/>
  <c r="AR172" i="56" s="1"/>
  <c r="AQ89" i="56"/>
  <c r="AP89" i="56"/>
  <c r="AO89" i="56"/>
  <c r="Z89" i="56"/>
  <c r="Y89" i="56"/>
  <c r="X89" i="56"/>
  <c r="W89" i="56"/>
  <c r="K88" i="56"/>
  <c r="AB87" i="56" s="1"/>
  <c r="AS87" i="56"/>
  <c r="B87" i="56"/>
  <c r="AF85" i="56"/>
  <c r="O85" i="56"/>
  <c r="AF84" i="56"/>
  <c r="O84" i="56"/>
  <c r="AF83" i="56"/>
  <c r="O83" i="56"/>
  <c r="AF82" i="56"/>
  <c r="O82" i="56"/>
  <c r="AF81" i="56"/>
  <c r="O81" i="56"/>
  <c r="AF80" i="56"/>
  <c r="O80" i="56"/>
  <c r="AF79" i="56"/>
  <c r="O79" i="56"/>
  <c r="AF78" i="56"/>
  <c r="O78" i="56"/>
  <c r="AF77" i="56"/>
  <c r="O77" i="56"/>
  <c r="AF76" i="56"/>
  <c r="O76" i="56"/>
  <c r="AF75" i="56"/>
  <c r="O75" i="56"/>
  <c r="AF74" i="56"/>
  <c r="O74" i="56"/>
  <c r="AF73" i="56"/>
  <c r="O73" i="56"/>
  <c r="AF72" i="56"/>
  <c r="O72" i="56"/>
  <c r="AF71" i="56"/>
  <c r="O71" i="56"/>
  <c r="AF70" i="56"/>
  <c r="O70" i="56"/>
  <c r="AF69" i="56"/>
  <c r="O69" i="56"/>
  <c r="AF68" i="56"/>
  <c r="O68" i="56"/>
  <c r="AF67" i="56"/>
  <c r="O67" i="56"/>
  <c r="AF66" i="56"/>
  <c r="O66" i="56"/>
  <c r="AF65" i="56"/>
  <c r="O65" i="56"/>
  <c r="AF64" i="56"/>
  <c r="O64" i="56"/>
  <c r="AF63" i="56"/>
  <c r="O63" i="56"/>
  <c r="AF62" i="56"/>
  <c r="O62" i="56"/>
  <c r="AF61" i="56"/>
  <c r="O61" i="56"/>
  <c r="AF60" i="56"/>
  <c r="O60" i="56"/>
  <c r="AF59" i="56"/>
  <c r="O59" i="56"/>
  <c r="AF58" i="56"/>
  <c r="O58" i="56"/>
  <c r="AF57" i="56"/>
  <c r="O57" i="56"/>
  <c r="AF56" i="56"/>
  <c r="O56" i="56"/>
  <c r="AF55" i="56"/>
  <c r="O55" i="56"/>
  <c r="AF54" i="56"/>
  <c r="O54" i="56"/>
  <c r="AF53" i="56"/>
  <c r="O53" i="56"/>
  <c r="AF52" i="56"/>
  <c r="O52" i="56"/>
  <c r="AF51" i="56"/>
  <c r="O51" i="56"/>
  <c r="AP50" i="56"/>
  <c r="AP86" i="56" s="1"/>
  <c r="AP93" i="56" s="1"/>
  <c r="AP129" i="56" s="1"/>
  <c r="AP136" i="56" s="1"/>
  <c r="AP172" i="56" s="1"/>
  <c r="AH50" i="56"/>
  <c r="AH86" i="56" s="1"/>
  <c r="AH93" i="56" s="1"/>
  <c r="AH129" i="56" s="1"/>
  <c r="AH136" i="56" s="1"/>
  <c r="AH172" i="56" s="1"/>
  <c r="Y50" i="56"/>
  <c r="Y86" i="56" s="1"/>
  <c r="Y93" i="56" s="1"/>
  <c r="Y129" i="56" s="1"/>
  <c r="Y136" i="56" s="1"/>
  <c r="Y172" i="56" s="1"/>
  <c r="Q50" i="56"/>
  <c r="Q86" i="56" s="1"/>
  <c r="Q93" i="56" s="1"/>
  <c r="Q129" i="56" s="1"/>
  <c r="Q136" i="56" s="1"/>
  <c r="Q172" i="56" s="1"/>
  <c r="AQ46" i="56"/>
  <c r="AP46" i="56"/>
  <c r="AO46" i="56"/>
  <c r="Z46" i="56"/>
  <c r="Y46" i="56"/>
  <c r="X46" i="56"/>
  <c r="W46" i="56"/>
  <c r="K45" i="56"/>
  <c r="AS44" i="56" s="1"/>
  <c r="B44" i="56"/>
  <c r="AU43" i="56"/>
  <c r="AU50" i="56" s="1"/>
  <c r="AU86" i="56" s="1"/>
  <c r="AU93" i="56" s="1"/>
  <c r="AU129" i="56" s="1"/>
  <c r="AU136" i="56" s="1"/>
  <c r="AU172" i="56" s="1"/>
  <c r="AT43" i="56"/>
  <c r="AT50" i="56" s="1"/>
  <c r="AT86" i="56" s="1"/>
  <c r="AT93" i="56" s="1"/>
  <c r="AT129" i="56" s="1"/>
  <c r="AT136" i="56" s="1"/>
  <c r="AT172" i="56" s="1"/>
  <c r="AS43" i="56"/>
  <c r="AS50" i="56" s="1"/>
  <c r="AS86" i="56" s="1"/>
  <c r="AS93" i="56" s="1"/>
  <c r="AS129" i="56" s="1"/>
  <c r="AS136" i="56" s="1"/>
  <c r="AS172" i="56" s="1"/>
  <c r="AR43" i="56"/>
  <c r="AR50" i="56" s="1"/>
  <c r="AR86" i="56" s="1"/>
  <c r="AQ43" i="56"/>
  <c r="AQ50" i="56" s="1"/>
  <c r="AQ86" i="56" s="1"/>
  <c r="AQ93" i="56" s="1"/>
  <c r="AQ129" i="56" s="1"/>
  <c r="AQ136" i="56" s="1"/>
  <c r="AQ172" i="56" s="1"/>
  <c r="AP43" i="56"/>
  <c r="AO43" i="56"/>
  <c r="AO50" i="56" s="1"/>
  <c r="AO86" i="56" s="1"/>
  <c r="AO93" i="56" s="1"/>
  <c r="AO129" i="56" s="1"/>
  <c r="AO136" i="56" s="1"/>
  <c r="AO172" i="56" s="1"/>
  <c r="AN43" i="56"/>
  <c r="AN50" i="56" s="1"/>
  <c r="AN86" i="56" s="1"/>
  <c r="AN93" i="56" s="1"/>
  <c r="AN129" i="56" s="1"/>
  <c r="AN136" i="56" s="1"/>
  <c r="AN172" i="56" s="1"/>
  <c r="AM43" i="56"/>
  <c r="AM50" i="56" s="1"/>
  <c r="AM86" i="56" s="1"/>
  <c r="AM93" i="56" s="1"/>
  <c r="AM129" i="56" s="1"/>
  <c r="AM136" i="56" s="1"/>
  <c r="AM172" i="56" s="1"/>
  <c r="AL43" i="56"/>
  <c r="AL50" i="56" s="1"/>
  <c r="AL86" i="56" s="1"/>
  <c r="AL93" i="56" s="1"/>
  <c r="AL129" i="56" s="1"/>
  <c r="AL136" i="56" s="1"/>
  <c r="AL172" i="56" s="1"/>
  <c r="AK43" i="56"/>
  <c r="AK50" i="56" s="1"/>
  <c r="AK86" i="56" s="1"/>
  <c r="AK93" i="56" s="1"/>
  <c r="AK129" i="56" s="1"/>
  <c r="AK136" i="56" s="1"/>
  <c r="AK172" i="56" s="1"/>
  <c r="AJ43" i="56"/>
  <c r="AJ50" i="56" s="1"/>
  <c r="AJ86" i="56" s="1"/>
  <c r="AJ93" i="56" s="1"/>
  <c r="AJ129" i="56" s="1"/>
  <c r="AJ136" i="56" s="1"/>
  <c r="AJ172" i="56" s="1"/>
  <c r="AI43" i="56"/>
  <c r="AI50" i="56" s="1"/>
  <c r="AI86" i="56" s="1"/>
  <c r="AI93" i="56" s="1"/>
  <c r="AI129" i="56" s="1"/>
  <c r="AI136" i="56" s="1"/>
  <c r="AI172" i="56" s="1"/>
  <c r="AH43" i="56"/>
  <c r="AG43" i="56"/>
  <c r="AG50" i="56" s="1"/>
  <c r="AG86" i="56" s="1"/>
  <c r="AG93" i="56" s="1"/>
  <c r="AG129" i="56" s="1"/>
  <c r="AG136" i="56" s="1"/>
  <c r="AG172" i="56" s="1"/>
  <c r="AD43" i="56"/>
  <c r="AD50" i="56" s="1"/>
  <c r="AD86" i="56" s="1"/>
  <c r="AD93" i="56" s="1"/>
  <c r="AD129" i="56" s="1"/>
  <c r="AD136" i="56" s="1"/>
  <c r="AD172" i="56" s="1"/>
  <c r="AC43" i="56"/>
  <c r="AC50" i="56" s="1"/>
  <c r="AC86" i="56" s="1"/>
  <c r="AC93" i="56" s="1"/>
  <c r="AC129" i="56" s="1"/>
  <c r="AC136" i="56" s="1"/>
  <c r="AC172" i="56" s="1"/>
  <c r="AB43" i="56"/>
  <c r="AB50" i="56" s="1"/>
  <c r="AB86" i="56" s="1"/>
  <c r="AB93" i="56" s="1"/>
  <c r="AB129" i="56" s="1"/>
  <c r="AB136" i="56" s="1"/>
  <c r="AB172" i="56" s="1"/>
  <c r="AA43" i="56"/>
  <c r="AA50" i="56" s="1"/>
  <c r="AA86" i="56" s="1"/>
  <c r="AA93" i="56" s="1"/>
  <c r="AA129" i="56" s="1"/>
  <c r="AA136" i="56" s="1"/>
  <c r="AA172" i="56" s="1"/>
  <c r="Z43" i="56"/>
  <c r="Z50" i="56" s="1"/>
  <c r="Z86" i="56" s="1"/>
  <c r="Z93" i="56" s="1"/>
  <c r="Z129" i="56" s="1"/>
  <c r="Z136" i="56" s="1"/>
  <c r="Z172" i="56" s="1"/>
  <c r="Y43" i="56"/>
  <c r="X43" i="56"/>
  <c r="X50" i="56" s="1"/>
  <c r="X86" i="56" s="1"/>
  <c r="X93" i="56" s="1"/>
  <c r="X129" i="56" s="1"/>
  <c r="X136" i="56" s="1"/>
  <c r="X172" i="56" s="1"/>
  <c r="W43" i="56"/>
  <c r="W50" i="56" s="1"/>
  <c r="W86" i="56" s="1"/>
  <c r="W93" i="56" s="1"/>
  <c r="W129" i="56" s="1"/>
  <c r="W136" i="56" s="1"/>
  <c r="W172" i="56" s="1"/>
  <c r="V43" i="56"/>
  <c r="V50" i="56" s="1"/>
  <c r="V86" i="56" s="1"/>
  <c r="V93" i="56" s="1"/>
  <c r="V129" i="56" s="1"/>
  <c r="V136" i="56" s="1"/>
  <c r="V172" i="56" s="1"/>
  <c r="U43" i="56"/>
  <c r="U50" i="56" s="1"/>
  <c r="U86" i="56" s="1"/>
  <c r="U93" i="56" s="1"/>
  <c r="U129" i="56" s="1"/>
  <c r="U136" i="56" s="1"/>
  <c r="U172" i="56" s="1"/>
  <c r="T43" i="56"/>
  <c r="T50" i="56" s="1"/>
  <c r="T86" i="56" s="1"/>
  <c r="T93" i="56" s="1"/>
  <c r="T129" i="56" s="1"/>
  <c r="T136" i="56" s="1"/>
  <c r="T172" i="56" s="1"/>
  <c r="S43" i="56"/>
  <c r="S50" i="56" s="1"/>
  <c r="S86" i="56" s="1"/>
  <c r="S93" i="56" s="1"/>
  <c r="S129" i="56" s="1"/>
  <c r="S136" i="56" s="1"/>
  <c r="S172" i="56" s="1"/>
  <c r="R43" i="56"/>
  <c r="R50" i="56" s="1"/>
  <c r="R86" i="56" s="1"/>
  <c r="R93" i="56" s="1"/>
  <c r="R129" i="56" s="1"/>
  <c r="R136" i="56" s="1"/>
  <c r="R172" i="56" s="1"/>
  <c r="Q43" i="56"/>
  <c r="P43" i="56"/>
  <c r="P50" i="56" s="1"/>
  <c r="P86" i="56" s="1"/>
  <c r="P93" i="56" s="1"/>
  <c r="P129" i="56" s="1"/>
  <c r="P136" i="56" s="1"/>
  <c r="P172" i="56" s="1"/>
  <c r="J43" i="56"/>
  <c r="J50" i="56" s="1"/>
  <c r="J86" i="56" s="1"/>
  <c r="J93" i="56" s="1"/>
  <c r="J129" i="56" s="1"/>
  <c r="J136" i="56" s="1"/>
  <c r="J172" i="56" s="1"/>
  <c r="G15" i="35" s="1"/>
  <c r="I43" i="56"/>
  <c r="I50" i="56" s="1"/>
  <c r="I86" i="56" s="1"/>
  <c r="I93" i="56" s="1"/>
  <c r="I129" i="56" s="1"/>
  <c r="I136" i="56" s="1"/>
  <c r="I172" i="56" s="1"/>
  <c r="F15" i="35" s="1"/>
  <c r="G43" i="56"/>
  <c r="G50" i="56" s="1"/>
  <c r="G86" i="56" s="1"/>
  <c r="G93" i="56" s="1"/>
  <c r="G129" i="56" s="1"/>
  <c r="G136" i="56" s="1"/>
  <c r="G172" i="56" s="1"/>
  <c r="D15" i="35" s="1"/>
  <c r="F43" i="56"/>
  <c r="F50" i="56" s="1"/>
  <c r="F86" i="56" s="1"/>
  <c r="F93" i="56" s="1"/>
  <c r="F129" i="56" s="1"/>
  <c r="F136" i="56" s="1"/>
  <c r="F172" i="56" s="1"/>
  <c r="C15" i="35" s="1"/>
  <c r="AF42" i="56"/>
  <c r="O42" i="56"/>
  <c r="AF41" i="56"/>
  <c r="O41" i="56"/>
  <c r="AF40" i="56"/>
  <c r="O40" i="56"/>
  <c r="AF39" i="56"/>
  <c r="O39" i="56"/>
  <c r="AF38" i="56"/>
  <c r="O38" i="56"/>
  <c r="AF37" i="56"/>
  <c r="O37" i="56"/>
  <c r="AF36" i="56"/>
  <c r="O36" i="56"/>
  <c r="AF35" i="56"/>
  <c r="O35" i="56"/>
  <c r="AF34" i="56"/>
  <c r="O34" i="56"/>
  <c r="AF33" i="56"/>
  <c r="O33" i="56"/>
  <c r="AF32" i="56"/>
  <c r="O32" i="56"/>
  <c r="AF31" i="56"/>
  <c r="O31" i="56"/>
  <c r="AF30" i="56"/>
  <c r="O30" i="56"/>
  <c r="AF29" i="56"/>
  <c r="O29" i="56"/>
  <c r="AF28" i="56"/>
  <c r="O28" i="56"/>
  <c r="AF27" i="56"/>
  <c r="O27" i="56"/>
  <c r="AF26" i="56"/>
  <c r="O26" i="56"/>
  <c r="AF25" i="56"/>
  <c r="O25" i="56"/>
  <c r="AF24" i="56"/>
  <c r="O24" i="56"/>
  <c r="AF23" i="56"/>
  <c r="O23" i="56"/>
  <c r="AF22" i="56"/>
  <c r="O22" i="56"/>
  <c r="AF21" i="56"/>
  <c r="O21" i="56"/>
  <c r="AF20" i="56"/>
  <c r="O20" i="56"/>
  <c r="AF19" i="56"/>
  <c r="O19" i="56"/>
  <c r="AF18" i="56"/>
  <c r="O18" i="56"/>
  <c r="AF17" i="56"/>
  <c r="O17" i="56"/>
  <c r="AF16" i="56"/>
  <c r="O16" i="56"/>
  <c r="AF15" i="56"/>
  <c r="O15" i="56"/>
  <c r="AF14" i="56"/>
  <c r="O14" i="56"/>
  <c r="AF13" i="56"/>
  <c r="O13" i="56"/>
  <c r="AF12" i="56"/>
  <c r="O12" i="56"/>
  <c r="AF11" i="56"/>
  <c r="O11" i="56"/>
  <c r="AF10" i="56"/>
  <c r="O10" i="56"/>
  <c r="AF9" i="56"/>
  <c r="O9" i="56"/>
  <c r="AF8" i="56"/>
  <c r="AF43" i="56" s="1"/>
  <c r="AF50" i="56" s="1"/>
  <c r="AF86" i="56" s="1"/>
  <c r="AF93" i="56" s="1"/>
  <c r="AF129" i="56" s="1"/>
  <c r="AF136" i="56" s="1"/>
  <c r="AF172" i="56" s="1"/>
  <c r="O8" i="56"/>
  <c r="O43" i="56" s="1"/>
  <c r="O50" i="56" s="1"/>
  <c r="O86" i="56" s="1"/>
  <c r="O93" i="56" s="1"/>
  <c r="O129" i="56" s="1"/>
  <c r="O136" i="56" s="1"/>
  <c r="O172" i="56" s="1"/>
  <c r="AQ3" i="56"/>
  <c r="AP3" i="56"/>
  <c r="AO3" i="56"/>
  <c r="Z3" i="56"/>
  <c r="Y3" i="56"/>
  <c r="X3" i="56"/>
  <c r="W3" i="56"/>
  <c r="AS1" i="56"/>
  <c r="AB1" i="56"/>
  <c r="B1" i="56"/>
  <c r="AE14" i="35"/>
  <c r="AF14" i="35"/>
  <c r="AG14" i="35"/>
  <c r="AH14" i="35"/>
  <c r="AI14" i="35"/>
  <c r="AJ14" i="35"/>
  <c r="AK14" i="35"/>
  <c r="AL14" i="35"/>
  <c r="AM14" i="35"/>
  <c r="AN14" i="35"/>
  <c r="AO14" i="35"/>
  <c r="AP14" i="35"/>
  <c r="AQ14" i="35"/>
  <c r="AR14" i="35"/>
  <c r="AD14" i="35"/>
  <c r="O14" i="35"/>
  <c r="P14" i="35"/>
  <c r="Q14" i="35"/>
  <c r="R14" i="35"/>
  <c r="S14" i="35"/>
  <c r="T14" i="35"/>
  <c r="U14" i="35"/>
  <c r="V14" i="35"/>
  <c r="W14" i="35"/>
  <c r="X14" i="35"/>
  <c r="Y14" i="35"/>
  <c r="Z14" i="35"/>
  <c r="AA14" i="35"/>
  <c r="AB14" i="35"/>
  <c r="N14" i="35"/>
  <c r="L14" i="35"/>
  <c r="K14" i="35"/>
  <c r="D14" i="35"/>
  <c r="E129" i="55"/>
  <c r="E86" i="55"/>
  <c r="E43" i="55"/>
  <c r="AF171" i="55"/>
  <c r="O171" i="55"/>
  <c r="AF170" i="55"/>
  <c r="O170" i="55"/>
  <c r="AF169" i="55"/>
  <c r="O169" i="55"/>
  <c r="AF168" i="55"/>
  <c r="O168" i="55"/>
  <c r="AF167" i="55"/>
  <c r="O167" i="55"/>
  <c r="AF166" i="55"/>
  <c r="O166" i="55"/>
  <c r="AF165" i="55"/>
  <c r="O165" i="55"/>
  <c r="AF164" i="55"/>
  <c r="O164" i="55"/>
  <c r="AF163" i="55"/>
  <c r="O163" i="55"/>
  <c r="AF162" i="55"/>
  <c r="O162" i="55"/>
  <c r="AF161" i="55"/>
  <c r="O161" i="55"/>
  <c r="AF160" i="55"/>
  <c r="O160" i="55"/>
  <c r="AF159" i="55"/>
  <c r="O159" i="55"/>
  <c r="AF158" i="55"/>
  <c r="O158" i="55"/>
  <c r="AF157" i="55"/>
  <c r="O157" i="55"/>
  <c r="AF156" i="55"/>
  <c r="O156" i="55"/>
  <c r="AF155" i="55"/>
  <c r="O155" i="55"/>
  <c r="AF154" i="55"/>
  <c r="O154" i="55"/>
  <c r="AF153" i="55"/>
  <c r="O153" i="55"/>
  <c r="AF152" i="55"/>
  <c r="O152" i="55"/>
  <c r="AF151" i="55"/>
  <c r="O151" i="55"/>
  <c r="AF150" i="55"/>
  <c r="O150" i="55"/>
  <c r="AF149" i="55"/>
  <c r="O149" i="55"/>
  <c r="AF148" i="55"/>
  <c r="O148" i="55"/>
  <c r="AF147" i="55"/>
  <c r="O147" i="55"/>
  <c r="AF146" i="55"/>
  <c r="O146" i="55"/>
  <c r="AF145" i="55"/>
  <c r="O145" i="55"/>
  <c r="AF144" i="55"/>
  <c r="O144" i="55"/>
  <c r="AF143" i="55"/>
  <c r="O143" i="55"/>
  <c r="AF142" i="55"/>
  <c r="O142" i="55"/>
  <c r="AF141" i="55"/>
  <c r="O141" i="55"/>
  <c r="AF140" i="55"/>
  <c r="O140" i="55"/>
  <c r="AF139" i="55"/>
  <c r="O139" i="55"/>
  <c r="AF138" i="55"/>
  <c r="O138" i="55"/>
  <c r="AF137" i="55"/>
  <c r="O137" i="55"/>
  <c r="X136" i="55"/>
  <c r="X172" i="55" s="1"/>
  <c r="AQ132" i="55"/>
  <c r="AP132" i="55"/>
  <c r="AO132" i="55"/>
  <c r="Z132" i="55"/>
  <c r="Y132" i="55"/>
  <c r="X132" i="55"/>
  <c r="W132" i="55"/>
  <c r="K131" i="55"/>
  <c r="B130" i="55"/>
  <c r="AR129" i="55"/>
  <c r="AR136" i="55" s="1"/>
  <c r="AR172" i="55" s="1"/>
  <c r="AF128" i="55"/>
  <c r="O128" i="55"/>
  <c r="AF127" i="55"/>
  <c r="O127" i="55"/>
  <c r="AF126" i="55"/>
  <c r="O126" i="55"/>
  <c r="AF125" i="55"/>
  <c r="O125" i="55"/>
  <c r="AF124" i="55"/>
  <c r="O124" i="55"/>
  <c r="AF123" i="55"/>
  <c r="O123" i="55"/>
  <c r="AF122" i="55"/>
  <c r="O122" i="55"/>
  <c r="AF121" i="55"/>
  <c r="O121" i="55"/>
  <c r="AF120" i="55"/>
  <c r="O120" i="55"/>
  <c r="AF119" i="55"/>
  <c r="O119" i="55"/>
  <c r="AF118" i="55"/>
  <c r="O118" i="55"/>
  <c r="AF117" i="55"/>
  <c r="O117" i="55"/>
  <c r="AF116" i="55"/>
  <c r="O116" i="55"/>
  <c r="AF115" i="55"/>
  <c r="O115" i="55"/>
  <c r="AF114" i="55"/>
  <c r="O114" i="55"/>
  <c r="AF113" i="55"/>
  <c r="O113" i="55"/>
  <c r="AF112" i="55"/>
  <c r="O112" i="55"/>
  <c r="AF111" i="55"/>
  <c r="O111" i="55"/>
  <c r="AF110" i="55"/>
  <c r="O110" i="55"/>
  <c r="AF109" i="55"/>
  <c r="O109" i="55"/>
  <c r="AF108" i="55"/>
  <c r="O108" i="55"/>
  <c r="AF107" i="55"/>
  <c r="O107" i="55"/>
  <c r="AF106" i="55"/>
  <c r="O106" i="55"/>
  <c r="AF105" i="55"/>
  <c r="O105" i="55"/>
  <c r="AF104" i="55"/>
  <c r="O104" i="55"/>
  <c r="AF103" i="55"/>
  <c r="O103" i="55"/>
  <c r="AF102" i="55"/>
  <c r="O102" i="55"/>
  <c r="AF101" i="55"/>
  <c r="O101" i="55"/>
  <c r="AF100" i="55"/>
  <c r="O100" i="55"/>
  <c r="AF99" i="55"/>
  <c r="O99" i="55"/>
  <c r="AF98" i="55"/>
  <c r="O98" i="55"/>
  <c r="AF97" i="55"/>
  <c r="O97" i="55"/>
  <c r="AF96" i="55"/>
  <c r="O96" i="55"/>
  <c r="AF95" i="55"/>
  <c r="O95" i="55"/>
  <c r="AF94" i="55"/>
  <c r="O94" i="55"/>
  <c r="AS93" i="55"/>
  <c r="AS129" i="55" s="1"/>
  <c r="AS136" i="55" s="1"/>
  <c r="AS172" i="55" s="1"/>
  <c r="AK93" i="55"/>
  <c r="AK129" i="55" s="1"/>
  <c r="AK136" i="55" s="1"/>
  <c r="AK172" i="55" s="1"/>
  <c r="AB93" i="55"/>
  <c r="AB129" i="55" s="1"/>
  <c r="AB136" i="55" s="1"/>
  <c r="AB172" i="55" s="1"/>
  <c r="T93" i="55"/>
  <c r="T129" i="55" s="1"/>
  <c r="T136" i="55" s="1"/>
  <c r="T172" i="55" s="1"/>
  <c r="AQ89" i="55"/>
  <c r="AP89" i="55"/>
  <c r="AO89" i="55"/>
  <c r="Z89" i="55"/>
  <c r="Y89" i="55"/>
  <c r="X89" i="55"/>
  <c r="W89" i="55"/>
  <c r="K88" i="55"/>
  <c r="B87" i="55"/>
  <c r="W86" i="55"/>
  <c r="W93" i="55" s="1"/>
  <c r="W129" i="55" s="1"/>
  <c r="W136" i="55" s="1"/>
  <c r="W172" i="55" s="1"/>
  <c r="AF85" i="55"/>
  <c r="O85" i="55"/>
  <c r="AF84" i="55"/>
  <c r="O84" i="55"/>
  <c r="AF83" i="55"/>
  <c r="O83" i="55"/>
  <c r="AF82" i="55"/>
  <c r="O82" i="55"/>
  <c r="AF81" i="55"/>
  <c r="O81" i="55"/>
  <c r="AF80" i="55"/>
  <c r="O80" i="55"/>
  <c r="AF79" i="55"/>
  <c r="O79" i="55"/>
  <c r="AF78" i="55"/>
  <c r="O78" i="55"/>
  <c r="AF77" i="55"/>
  <c r="O77" i="55"/>
  <c r="AF76" i="55"/>
  <c r="O76" i="55"/>
  <c r="AF75" i="55"/>
  <c r="O75" i="55"/>
  <c r="AF74" i="55"/>
  <c r="O74" i="55"/>
  <c r="AF73" i="55"/>
  <c r="O73" i="55"/>
  <c r="AF72" i="55"/>
  <c r="O72" i="55"/>
  <c r="AF71" i="55"/>
  <c r="O71" i="55"/>
  <c r="AF70" i="55"/>
  <c r="O70" i="55"/>
  <c r="AF69" i="55"/>
  <c r="O69" i="55"/>
  <c r="AF68" i="55"/>
  <c r="O68" i="55"/>
  <c r="AF67" i="55"/>
  <c r="O67" i="55"/>
  <c r="AF66" i="55"/>
  <c r="O66" i="55"/>
  <c r="AF65" i="55"/>
  <c r="O65" i="55"/>
  <c r="AF64" i="55"/>
  <c r="O64" i="55"/>
  <c r="AF63" i="55"/>
  <c r="O63" i="55"/>
  <c r="AF62" i="55"/>
  <c r="O62" i="55"/>
  <c r="AF61" i="55"/>
  <c r="O61" i="55"/>
  <c r="AF60" i="55"/>
  <c r="O60" i="55"/>
  <c r="AF59" i="55"/>
  <c r="O59" i="55"/>
  <c r="AF58" i="55"/>
  <c r="O58" i="55"/>
  <c r="AF57" i="55"/>
  <c r="O57" i="55"/>
  <c r="AF56" i="55"/>
  <c r="O56" i="55"/>
  <c r="AF55" i="55"/>
  <c r="O55" i="55"/>
  <c r="AF54" i="55"/>
  <c r="O54" i="55"/>
  <c r="AF53" i="55"/>
  <c r="O53" i="55"/>
  <c r="AF52" i="55"/>
  <c r="O52" i="55"/>
  <c r="AF51" i="55"/>
  <c r="O51" i="55"/>
  <c r="AS50" i="55"/>
  <c r="AS86" i="55" s="1"/>
  <c r="AO50" i="55"/>
  <c r="AO86" i="55" s="1"/>
  <c r="AO93" i="55" s="1"/>
  <c r="AO129" i="55" s="1"/>
  <c r="AO136" i="55" s="1"/>
  <c r="AO172" i="55" s="1"/>
  <c r="AK50" i="55"/>
  <c r="AK86" i="55" s="1"/>
  <c r="AG50" i="55"/>
  <c r="AG86" i="55" s="1"/>
  <c r="AG93" i="55" s="1"/>
  <c r="AG129" i="55" s="1"/>
  <c r="AG136" i="55" s="1"/>
  <c r="AG172" i="55" s="1"/>
  <c r="AB50" i="55"/>
  <c r="AB86" i="55" s="1"/>
  <c r="X50" i="55"/>
  <c r="X86" i="55" s="1"/>
  <c r="X93" i="55" s="1"/>
  <c r="X129" i="55" s="1"/>
  <c r="T50" i="55"/>
  <c r="T86" i="55" s="1"/>
  <c r="P50" i="55"/>
  <c r="P86" i="55" s="1"/>
  <c r="P93" i="55" s="1"/>
  <c r="P129" i="55" s="1"/>
  <c r="P136" i="55" s="1"/>
  <c r="P172" i="55" s="1"/>
  <c r="AQ46" i="55"/>
  <c r="AP46" i="55"/>
  <c r="AO46" i="55"/>
  <c r="Z46" i="55"/>
  <c r="Y46" i="55"/>
  <c r="X46" i="55"/>
  <c r="W46" i="55"/>
  <c r="K45" i="55"/>
  <c r="B44" i="55"/>
  <c r="AU43" i="55"/>
  <c r="AU50" i="55" s="1"/>
  <c r="AU86" i="55" s="1"/>
  <c r="AU93" i="55" s="1"/>
  <c r="AU129" i="55" s="1"/>
  <c r="AU136" i="55" s="1"/>
  <c r="AU172" i="55" s="1"/>
  <c r="AT43" i="55"/>
  <c r="AT50" i="55" s="1"/>
  <c r="AT86" i="55" s="1"/>
  <c r="AT93" i="55" s="1"/>
  <c r="AT129" i="55" s="1"/>
  <c r="AT136" i="55" s="1"/>
  <c r="AT172" i="55" s="1"/>
  <c r="AS43" i="55"/>
  <c r="AR43" i="55"/>
  <c r="AR50" i="55" s="1"/>
  <c r="AR86" i="55" s="1"/>
  <c r="AR93" i="55" s="1"/>
  <c r="AQ43" i="55"/>
  <c r="AQ50" i="55" s="1"/>
  <c r="AQ86" i="55" s="1"/>
  <c r="AQ93" i="55" s="1"/>
  <c r="AQ129" i="55" s="1"/>
  <c r="AQ136" i="55" s="1"/>
  <c r="AQ172" i="55" s="1"/>
  <c r="AP43" i="55"/>
  <c r="AP50" i="55" s="1"/>
  <c r="AP86" i="55" s="1"/>
  <c r="AP93" i="55" s="1"/>
  <c r="AP129" i="55" s="1"/>
  <c r="AP136" i="55" s="1"/>
  <c r="AP172" i="55" s="1"/>
  <c r="AO43" i="55"/>
  <c r="AN43" i="55"/>
  <c r="AN50" i="55" s="1"/>
  <c r="AN86" i="55" s="1"/>
  <c r="AN93" i="55" s="1"/>
  <c r="AN129" i="55" s="1"/>
  <c r="AN136" i="55" s="1"/>
  <c r="AN172" i="55" s="1"/>
  <c r="AM43" i="55"/>
  <c r="AM50" i="55" s="1"/>
  <c r="AM86" i="55" s="1"/>
  <c r="AM93" i="55" s="1"/>
  <c r="AM129" i="55" s="1"/>
  <c r="AM136" i="55" s="1"/>
  <c r="AM172" i="55" s="1"/>
  <c r="AL43" i="55"/>
  <c r="AL50" i="55" s="1"/>
  <c r="AL86" i="55" s="1"/>
  <c r="AL93" i="55" s="1"/>
  <c r="AL129" i="55" s="1"/>
  <c r="AL136" i="55" s="1"/>
  <c r="AL172" i="55" s="1"/>
  <c r="AK43" i="55"/>
  <c r="AJ43" i="55"/>
  <c r="AJ50" i="55" s="1"/>
  <c r="AJ86" i="55" s="1"/>
  <c r="AJ93" i="55" s="1"/>
  <c r="AJ129" i="55" s="1"/>
  <c r="AJ136" i="55" s="1"/>
  <c r="AJ172" i="55" s="1"/>
  <c r="AI43" i="55"/>
  <c r="AI50" i="55" s="1"/>
  <c r="AI86" i="55" s="1"/>
  <c r="AI93" i="55" s="1"/>
  <c r="AI129" i="55" s="1"/>
  <c r="AI136" i="55" s="1"/>
  <c r="AI172" i="55" s="1"/>
  <c r="AH43" i="55"/>
  <c r="AH50" i="55" s="1"/>
  <c r="AH86" i="55" s="1"/>
  <c r="AH93" i="55" s="1"/>
  <c r="AH129" i="55" s="1"/>
  <c r="AH136" i="55" s="1"/>
  <c r="AH172" i="55" s="1"/>
  <c r="AG43" i="55"/>
  <c r="AF43" i="55"/>
  <c r="AF50" i="55" s="1"/>
  <c r="AF86" i="55" s="1"/>
  <c r="AF93" i="55" s="1"/>
  <c r="AF129" i="55" s="1"/>
  <c r="AF136" i="55" s="1"/>
  <c r="AF172" i="55" s="1"/>
  <c r="AD43" i="55"/>
  <c r="AD50" i="55" s="1"/>
  <c r="AD86" i="55" s="1"/>
  <c r="AD93" i="55" s="1"/>
  <c r="AD129" i="55" s="1"/>
  <c r="AD136" i="55" s="1"/>
  <c r="AD172" i="55" s="1"/>
  <c r="AC43" i="55"/>
  <c r="AC50" i="55" s="1"/>
  <c r="AC86" i="55" s="1"/>
  <c r="AC93" i="55" s="1"/>
  <c r="AC129" i="55" s="1"/>
  <c r="AC136" i="55" s="1"/>
  <c r="AC172" i="55" s="1"/>
  <c r="AB43" i="55"/>
  <c r="AA43" i="55"/>
  <c r="AA50" i="55" s="1"/>
  <c r="AA86" i="55" s="1"/>
  <c r="AA93" i="55" s="1"/>
  <c r="AA129" i="55" s="1"/>
  <c r="AA136" i="55" s="1"/>
  <c r="AA172" i="55" s="1"/>
  <c r="Z43" i="55"/>
  <c r="Z50" i="55" s="1"/>
  <c r="Z86" i="55" s="1"/>
  <c r="Z93" i="55" s="1"/>
  <c r="Z129" i="55" s="1"/>
  <c r="Z136" i="55" s="1"/>
  <c r="Z172" i="55" s="1"/>
  <c r="Y43" i="55"/>
  <c r="Y50" i="55" s="1"/>
  <c r="Y86" i="55" s="1"/>
  <c r="Y93" i="55" s="1"/>
  <c r="Y129" i="55" s="1"/>
  <c r="Y136" i="55" s="1"/>
  <c r="Y172" i="55" s="1"/>
  <c r="X43" i="55"/>
  <c r="W43" i="55"/>
  <c r="W50" i="55" s="1"/>
  <c r="V43" i="55"/>
  <c r="V50" i="55" s="1"/>
  <c r="V86" i="55" s="1"/>
  <c r="V93" i="55" s="1"/>
  <c r="V129" i="55" s="1"/>
  <c r="V136" i="55" s="1"/>
  <c r="V172" i="55" s="1"/>
  <c r="U43" i="55"/>
  <c r="U50" i="55" s="1"/>
  <c r="U86" i="55" s="1"/>
  <c r="U93" i="55" s="1"/>
  <c r="U129" i="55" s="1"/>
  <c r="U136" i="55" s="1"/>
  <c r="U172" i="55" s="1"/>
  <c r="T43" i="55"/>
  <c r="S43" i="55"/>
  <c r="S50" i="55" s="1"/>
  <c r="S86" i="55" s="1"/>
  <c r="S93" i="55" s="1"/>
  <c r="S129" i="55" s="1"/>
  <c r="S136" i="55" s="1"/>
  <c r="S172" i="55" s="1"/>
  <c r="R43" i="55"/>
  <c r="R50" i="55" s="1"/>
  <c r="R86" i="55" s="1"/>
  <c r="R93" i="55" s="1"/>
  <c r="R129" i="55" s="1"/>
  <c r="R136" i="55" s="1"/>
  <c r="R172" i="55" s="1"/>
  <c r="Q43" i="55"/>
  <c r="Q50" i="55" s="1"/>
  <c r="Q86" i="55" s="1"/>
  <c r="Q93" i="55" s="1"/>
  <c r="Q129" i="55" s="1"/>
  <c r="Q136" i="55" s="1"/>
  <c r="Q172" i="55" s="1"/>
  <c r="P43" i="55"/>
  <c r="O43" i="55"/>
  <c r="O50" i="55" s="1"/>
  <c r="O86" i="55" s="1"/>
  <c r="O93" i="55" s="1"/>
  <c r="O129" i="55" s="1"/>
  <c r="O136" i="55" s="1"/>
  <c r="O172" i="55" s="1"/>
  <c r="J43" i="55"/>
  <c r="J50" i="55" s="1"/>
  <c r="J86" i="55" s="1"/>
  <c r="J93" i="55" s="1"/>
  <c r="J129" i="55" s="1"/>
  <c r="J136" i="55" s="1"/>
  <c r="J172" i="55" s="1"/>
  <c r="G14" i="35" s="1"/>
  <c r="I43" i="55"/>
  <c r="I50" i="55" s="1"/>
  <c r="I86" i="55" s="1"/>
  <c r="I93" i="55" s="1"/>
  <c r="I129" i="55" s="1"/>
  <c r="I136" i="55" s="1"/>
  <c r="I172" i="55" s="1"/>
  <c r="F14" i="35" s="1"/>
  <c r="G43" i="55"/>
  <c r="G50" i="55" s="1"/>
  <c r="G86" i="55" s="1"/>
  <c r="G93" i="55" s="1"/>
  <c r="G129" i="55" s="1"/>
  <c r="G136" i="55" s="1"/>
  <c r="G172" i="55" s="1"/>
  <c r="F43" i="55"/>
  <c r="F50" i="55" s="1"/>
  <c r="F86" i="55" s="1"/>
  <c r="F93" i="55" s="1"/>
  <c r="F129" i="55" s="1"/>
  <c r="F136" i="55" s="1"/>
  <c r="F172" i="55" s="1"/>
  <c r="C14" i="35" s="1"/>
  <c r="AF42" i="55"/>
  <c r="O42" i="55"/>
  <c r="AF41" i="55"/>
  <c r="O41" i="55"/>
  <c r="AF40" i="55"/>
  <c r="O40" i="55"/>
  <c r="AF39" i="55"/>
  <c r="O39" i="55"/>
  <c r="AF38" i="55"/>
  <c r="O38" i="55"/>
  <c r="AF37" i="55"/>
  <c r="O37" i="55"/>
  <c r="AF36" i="55"/>
  <c r="O36" i="55"/>
  <c r="AF35" i="55"/>
  <c r="O35" i="55"/>
  <c r="AF34" i="55"/>
  <c r="O34" i="55"/>
  <c r="AF33" i="55"/>
  <c r="O33" i="55"/>
  <c r="AF32" i="55"/>
  <c r="O32" i="55"/>
  <c r="AF31" i="55"/>
  <c r="O31" i="55"/>
  <c r="AF30" i="55"/>
  <c r="O30" i="55"/>
  <c r="AF29" i="55"/>
  <c r="O29" i="55"/>
  <c r="AF28" i="55"/>
  <c r="O28" i="55"/>
  <c r="AF27" i="55"/>
  <c r="O27" i="55"/>
  <c r="AF26" i="55"/>
  <c r="O26" i="55"/>
  <c r="AF25" i="55"/>
  <c r="O25" i="55"/>
  <c r="AF24" i="55"/>
  <c r="O24" i="55"/>
  <c r="AF23" i="55"/>
  <c r="O23" i="55"/>
  <c r="AF22" i="55"/>
  <c r="O22" i="55"/>
  <c r="AF21" i="55"/>
  <c r="O21" i="55"/>
  <c r="AF20" i="55"/>
  <c r="O20" i="55"/>
  <c r="AF19" i="55"/>
  <c r="O19" i="55"/>
  <c r="AF18" i="55"/>
  <c r="O18" i="55"/>
  <c r="AF17" i="55"/>
  <c r="O17" i="55"/>
  <c r="AF16" i="55"/>
  <c r="O16" i="55"/>
  <c r="AF15" i="55"/>
  <c r="O15" i="55"/>
  <c r="AF14" i="55"/>
  <c r="O14" i="55"/>
  <c r="AF13" i="55"/>
  <c r="O13" i="55"/>
  <c r="AF12" i="55"/>
  <c r="O12" i="55"/>
  <c r="AF11" i="55"/>
  <c r="O11" i="55"/>
  <c r="AF10" i="55"/>
  <c r="O10" i="55"/>
  <c r="AF9" i="55"/>
  <c r="O9" i="55"/>
  <c r="AF8" i="55"/>
  <c r="O8" i="55"/>
  <c r="AQ3" i="55"/>
  <c r="AP3" i="55"/>
  <c r="AO3" i="55"/>
  <c r="Z3" i="55"/>
  <c r="Y3" i="55"/>
  <c r="X3" i="55"/>
  <c r="W3" i="55"/>
  <c r="AS1" i="55"/>
  <c r="AB1" i="55"/>
  <c r="B1" i="55"/>
  <c r="AE13" i="35"/>
  <c r="AF13" i="35"/>
  <c r="AG13" i="35"/>
  <c r="AH13" i="35"/>
  <c r="AI13" i="35"/>
  <c r="AJ13" i="35"/>
  <c r="AK13" i="35"/>
  <c r="AL13" i="35"/>
  <c r="AM13" i="35"/>
  <c r="AN13" i="35"/>
  <c r="AO13" i="35"/>
  <c r="AP13" i="35"/>
  <c r="AQ13" i="35"/>
  <c r="AR13" i="35"/>
  <c r="AD13" i="35"/>
  <c r="O13" i="35"/>
  <c r="P13" i="35"/>
  <c r="Q13" i="35"/>
  <c r="R13" i="35"/>
  <c r="S13" i="35"/>
  <c r="T13" i="35"/>
  <c r="U13" i="35"/>
  <c r="V13" i="35"/>
  <c r="W13" i="35"/>
  <c r="X13" i="35"/>
  <c r="Y13" i="35"/>
  <c r="Z13" i="35"/>
  <c r="AA13" i="35"/>
  <c r="AB13" i="35"/>
  <c r="N13" i="35"/>
  <c r="L13" i="35"/>
  <c r="K13" i="35"/>
  <c r="C13" i="35"/>
  <c r="E43" i="54"/>
  <c r="E86" i="54"/>
  <c r="E129" i="54"/>
  <c r="AF171" i="54"/>
  <c r="O171" i="54"/>
  <c r="AF170" i="54"/>
  <c r="O170" i="54"/>
  <c r="AF169" i="54"/>
  <c r="O169" i="54"/>
  <c r="AF168" i="54"/>
  <c r="O168" i="54"/>
  <c r="AF167" i="54"/>
  <c r="O167" i="54"/>
  <c r="AF166" i="54"/>
  <c r="O166" i="54"/>
  <c r="AF165" i="54"/>
  <c r="O165" i="54"/>
  <c r="AF164" i="54"/>
  <c r="O164" i="54"/>
  <c r="AF163" i="54"/>
  <c r="O163" i="54"/>
  <c r="AF162" i="54"/>
  <c r="O162" i="54"/>
  <c r="AF161" i="54"/>
  <c r="O161" i="54"/>
  <c r="AF160" i="54"/>
  <c r="O160" i="54"/>
  <c r="AF159" i="54"/>
  <c r="O159" i="54"/>
  <c r="AF158" i="54"/>
  <c r="O158" i="54"/>
  <c r="AF157" i="54"/>
  <c r="O157" i="54"/>
  <c r="AF156" i="54"/>
  <c r="O156" i="54"/>
  <c r="AF155" i="54"/>
  <c r="O155" i="54"/>
  <c r="AF154" i="54"/>
  <c r="O154" i="54"/>
  <c r="AF153" i="54"/>
  <c r="O153" i="54"/>
  <c r="AF152" i="54"/>
  <c r="O152" i="54"/>
  <c r="AF151" i="54"/>
  <c r="O151" i="54"/>
  <c r="AF150" i="54"/>
  <c r="O150" i="54"/>
  <c r="AF149" i="54"/>
  <c r="O149" i="54"/>
  <c r="AF148" i="54"/>
  <c r="O148" i="54"/>
  <c r="AF147" i="54"/>
  <c r="O147" i="54"/>
  <c r="AF146" i="54"/>
  <c r="O146" i="54"/>
  <c r="AF145" i="54"/>
  <c r="O145" i="54"/>
  <c r="AF144" i="54"/>
  <c r="O144" i="54"/>
  <c r="AF143" i="54"/>
  <c r="O143" i="54"/>
  <c r="AF142" i="54"/>
  <c r="O142" i="54"/>
  <c r="AF141" i="54"/>
  <c r="O141" i="54"/>
  <c r="AF140" i="54"/>
  <c r="O140" i="54"/>
  <c r="AF139" i="54"/>
  <c r="O139" i="54"/>
  <c r="AF138" i="54"/>
  <c r="O138" i="54"/>
  <c r="AF137" i="54"/>
  <c r="O137" i="54"/>
  <c r="AQ132" i="54"/>
  <c r="AP132" i="54"/>
  <c r="AO132" i="54"/>
  <c r="Z132" i="54"/>
  <c r="Y132" i="54"/>
  <c r="X132" i="54"/>
  <c r="W132" i="54"/>
  <c r="K131" i="54"/>
  <c r="B130" i="54"/>
  <c r="AF128" i="54"/>
  <c r="O128" i="54"/>
  <c r="AF127" i="54"/>
  <c r="O127" i="54"/>
  <c r="AF126" i="54"/>
  <c r="O126" i="54"/>
  <c r="AF125" i="54"/>
  <c r="O125" i="54"/>
  <c r="AF124" i="54"/>
  <c r="O124" i="54"/>
  <c r="AF123" i="54"/>
  <c r="O123" i="54"/>
  <c r="AF122" i="54"/>
  <c r="O122" i="54"/>
  <c r="AF121" i="54"/>
  <c r="O121" i="54"/>
  <c r="AF120" i="54"/>
  <c r="O120" i="54"/>
  <c r="AF119" i="54"/>
  <c r="O119" i="54"/>
  <c r="AF118" i="54"/>
  <c r="O118" i="54"/>
  <c r="AF117" i="54"/>
  <c r="O117" i="54"/>
  <c r="AF116" i="54"/>
  <c r="O116" i="54"/>
  <c r="AF115" i="54"/>
  <c r="O115" i="54"/>
  <c r="AF114" i="54"/>
  <c r="O114" i="54"/>
  <c r="AF113" i="54"/>
  <c r="O113" i="54"/>
  <c r="AF112" i="54"/>
  <c r="O112" i="54"/>
  <c r="AF111" i="54"/>
  <c r="O111" i="54"/>
  <c r="AF110" i="54"/>
  <c r="O110" i="54"/>
  <c r="AF109" i="54"/>
  <c r="O109" i="54"/>
  <c r="AF108" i="54"/>
  <c r="O108" i="54"/>
  <c r="AF107" i="54"/>
  <c r="O107" i="54"/>
  <c r="AF106" i="54"/>
  <c r="O106" i="54"/>
  <c r="AF105" i="54"/>
  <c r="O105" i="54"/>
  <c r="AF104" i="54"/>
  <c r="O104" i="54"/>
  <c r="AF103" i="54"/>
  <c r="O103" i="54"/>
  <c r="AF102" i="54"/>
  <c r="O102" i="54"/>
  <c r="AF101" i="54"/>
  <c r="O101" i="54"/>
  <c r="AF100" i="54"/>
  <c r="O100" i="54"/>
  <c r="AF99" i="54"/>
  <c r="O99" i="54"/>
  <c r="AF98" i="54"/>
  <c r="O98" i="54"/>
  <c r="AF97" i="54"/>
  <c r="O97" i="54"/>
  <c r="AF96" i="54"/>
  <c r="O96" i="54"/>
  <c r="AF95" i="54"/>
  <c r="O95" i="54"/>
  <c r="AF94" i="54"/>
  <c r="O94" i="54"/>
  <c r="W93" i="54"/>
  <c r="W129" i="54" s="1"/>
  <c r="W136" i="54" s="1"/>
  <c r="W172" i="54" s="1"/>
  <c r="AQ89" i="54"/>
  <c r="AP89" i="54"/>
  <c r="AO89" i="54"/>
  <c r="Z89" i="54"/>
  <c r="Y89" i="54"/>
  <c r="X89" i="54"/>
  <c r="W89" i="54"/>
  <c r="K88" i="54"/>
  <c r="B87" i="54"/>
  <c r="AQ86" i="54"/>
  <c r="AQ93" i="54" s="1"/>
  <c r="AQ129" i="54" s="1"/>
  <c r="AQ136" i="54" s="1"/>
  <c r="AQ172" i="54" s="1"/>
  <c r="AM86" i="54"/>
  <c r="AM93" i="54" s="1"/>
  <c r="AM129" i="54" s="1"/>
  <c r="AM136" i="54" s="1"/>
  <c r="AM172" i="54" s="1"/>
  <c r="Z86" i="54"/>
  <c r="Z93" i="54" s="1"/>
  <c r="Z129" i="54" s="1"/>
  <c r="Z136" i="54" s="1"/>
  <c r="Z172" i="54" s="1"/>
  <c r="V86" i="54"/>
  <c r="V93" i="54" s="1"/>
  <c r="V129" i="54" s="1"/>
  <c r="V136" i="54" s="1"/>
  <c r="V172" i="54" s="1"/>
  <c r="AF85" i="54"/>
  <c r="O85" i="54"/>
  <c r="AF84" i="54"/>
  <c r="O84" i="54"/>
  <c r="AF83" i="54"/>
  <c r="O83" i="54"/>
  <c r="AF82" i="54"/>
  <c r="O82" i="54"/>
  <c r="AF81" i="54"/>
  <c r="O81" i="54"/>
  <c r="AF80" i="54"/>
  <c r="O80" i="54"/>
  <c r="AF79" i="54"/>
  <c r="O79" i="54"/>
  <c r="AF78" i="54"/>
  <c r="O78" i="54"/>
  <c r="AF77" i="54"/>
  <c r="O77" i="54"/>
  <c r="AF76" i="54"/>
  <c r="O76" i="54"/>
  <c r="AF75" i="54"/>
  <c r="O75" i="54"/>
  <c r="AF74" i="54"/>
  <c r="O74" i="54"/>
  <c r="AF73" i="54"/>
  <c r="O73" i="54"/>
  <c r="AF72" i="54"/>
  <c r="O72" i="54"/>
  <c r="AF71" i="54"/>
  <c r="O71" i="54"/>
  <c r="AF70" i="54"/>
  <c r="O70" i="54"/>
  <c r="AF69" i="54"/>
  <c r="O69" i="54"/>
  <c r="AF68" i="54"/>
  <c r="O68" i="54"/>
  <c r="AF67" i="54"/>
  <c r="O67" i="54"/>
  <c r="AF66" i="54"/>
  <c r="O66" i="54"/>
  <c r="AF65" i="54"/>
  <c r="O65" i="54"/>
  <c r="AF64" i="54"/>
  <c r="O64" i="54"/>
  <c r="AF63" i="54"/>
  <c r="O63" i="54"/>
  <c r="AF62" i="54"/>
  <c r="O62" i="54"/>
  <c r="AF61" i="54"/>
  <c r="O61" i="54"/>
  <c r="AF60" i="54"/>
  <c r="O60" i="54"/>
  <c r="AF59" i="54"/>
  <c r="O59" i="54"/>
  <c r="AF58" i="54"/>
  <c r="O58" i="54"/>
  <c r="AF57" i="54"/>
  <c r="O57" i="54"/>
  <c r="AF56" i="54"/>
  <c r="O56" i="54"/>
  <c r="AF55" i="54"/>
  <c r="O55" i="54"/>
  <c r="AF54" i="54"/>
  <c r="O54" i="54"/>
  <c r="AF53" i="54"/>
  <c r="O53" i="54"/>
  <c r="AF52" i="54"/>
  <c r="O52" i="54"/>
  <c r="AF51" i="54"/>
  <c r="O51" i="54"/>
  <c r="AS50" i="54"/>
  <c r="AS86" i="54" s="1"/>
  <c r="AS93" i="54" s="1"/>
  <c r="AS129" i="54" s="1"/>
  <c r="AS136" i="54" s="1"/>
  <c r="AS172" i="54" s="1"/>
  <c r="AR50" i="54"/>
  <c r="AR86" i="54" s="1"/>
  <c r="AR93" i="54" s="1"/>
  <c r="AR129" i="54" s="1"/>
  <c r="AR136" i="54" s="1"/>
  <c r="AR172" i="54" s="1"/>
  <c r="AO50" i="54"/>
  <c r="AO86" i="54" s="1"/>
  <c r="AO93" i="54" s="1"/>
  <c r="AO129" i="54" s="1"/>
  <c r="AO136" i="54" s="1"/>
  <c r="AO172" i="54" s="1"/>
  <c r="AN50" i="54"/>
  <c r="AN86" i="54" s="1"/>
  <c r="AN93" i="54" s="1"/>
  <c r="AN129" i="54" s="1"/>
  <c r="AN136" i="54" s="1"/>
  <c r="AN172" i="54" s="1"/>
  <c r="AK50" i="54"/>
  <c r="AK86" i="54" s="1"/>
  <c r="AK93" i="54" s="1"/>
  <c r="AK129" i="54" s="1"/>
  <c r="AK136" i="54" s="1"/>
  <c r="AK172" i="54" s="1"/>
  <c r="AJ50" i="54"/>
  <c r="AJ86" i="54" s="1"/>
  <c r="AJ93" i="54" s="1"/>
  <c r="AJ129" i="54" s="1"/>
  <c r="AJ136" i="54" s="1"/>
  <c r="AJ172" i="54" s="1"/>
  <c r="AG50" i="54"/>
  <c r="AG86" i="54" s="1"/>
  <c r="AG93" i="54" s="1"/>
  <c r="AG129" i="54" s="1"/>
  <c r="AG136" i="54" s="1"/>
  <c r="AG172" i="54" s="1"/>
  <c r="AF50" i="54"/>
  <c r="AF86" i="54" s="1"/>
  <c r="AF93" i="54" s="1"/>
  <c r="AF129" i="54" s="1"/>
  <c r="AF136" i="54" s="1"/>
  <c r="AF172" i="54" s="1"/>
  <c r="AB50" i="54"/>
  <c r="AB86" i="54" s="1"/>
  <c r="AB93" i="54" s="1"/>
  <c r="AB129" i="54" s="1"/>
  <c r="AB136" i="54" s="1"/>
  <c r="AB172" i="54" s="1"/>
  <c r="AA50" i="54"/>
  <c r="AA86" i="54" s="1"/>
  <c r="AA93" i="54" s="1"/>
  <c r="AA129" i="54" s="1"/>
  <c r="AA136" i="54" s="1"/>
  <c r="AA172" i="54" s="1"/>
  <c r="X50" i="54"/>
  <c r="X86" i="54" s="1"/>
  <c r="X93" i="54" s="1"/>
  <c r="X129" i="54" s="1"/>
  <c r="X136" i="54" s="1"/>
  <c r="X172" i="54" s="1"/>
  <c r="W50" i="54"/>
  <c r="W86" i="54" s="1"/>
  <c r="T50" i="54"/>
  <c r="T86" i="54" s="1"/>
  <c r="T93" i="54" s="1"/>
  <c r="T129" i="54" s="1"/>
  <c r="T136" i="54" s="1"/>
  <c r="T172" i="54" s="1"/>
  <c r="S50" i="54"/>
  <c r="S86" i="54" s="1"/>
  <c r="S93" i="54" s="1"/>
  <c r="S129" i="54" s="1"/>
  <c r="S136" i="54" s="1"/>
  <c r="S172" i="54" s="1"/>
  <c r="P50" i="54"/>
  <c r="P86" i="54" s="1"/>
  <c r="P93" i="54" s="1"/>
  <c r="P129" i="54" s="1"/>
  <c r="P136" i="54" s="1"/>
  <c r="P172" i="54" s="1"/>
  <c r="O50" i="54"/>
  <c r="O86" i="54" s="1"/>
  <c r="O93" i="54" s="1"/>
  <c r="O129" i="54" s="1"/>
  <c r="O136" i="54" s="1"/>
  <c r="O172" i="54" s="1"/>
  <c r="AQ46" i="54"/>
  <c r="AP46" i="54"/>
  <c r="AO46" i="54"/>
  <c r="Z46" i="54"/>
  <c r="Y46" i="54"/>
  <c r="X46" i="54"/>
  <c r="W46" i="54"/>
  <c r="K45" i="54"/>
  <c r="B44" i="54"/>
  <c r="AU43" i="54"/>
  <c r="AU50" i="54" s="1"/>
  <c r="AU86" i="54" s="1"/>
  <c r="AU93" i="54" s="1"/>
  <c r="AU129" i="54" s="1"/>
  <c r="AU136" i="54" s="1"/>
  <c r="AU172" i="54" s="1"/>
  <c r="AT43" i="54"/>
  <c r="AT50" i="54" s="1"/>
  <c r="AT86" i="54" s="1"/>
  <c r="AT93" i="54" s="1"/>
  <c r="AT129" i="54" s="1"/>
  <c r="AT136" i="54" s="1"/>
  <c r="AT172" i="54" s="1"/>
  <c r="AS43" i="54"/>
  <c r="AR43" i="54"/>
  <c r="AQ43" i="54"/>
  <c r="AQ50" i="54" s="1"/>
  <c r="AP43" i="54"/>
  <c r="AP50" i="54" s="1"/>
  <c r="AP86" i="54" s="1"/>
  <c r="AP93" i="54" s="1"/>
  <c r="AP129" i="54" s="1"/>
  <c r="AP136" i="54" s="1"/>
  <c r="AP172" i="54" s="1"/>
  <c r="AO43" i="54"/>
  <c r="AN43" i="54"/>
  <c r="AM43" i="54"/>
  <c r="AM50" i="54" s="1"/>
  <c r="AL43" i="54"/>
  <c r="AL50" i="54" s="1"/>
  <c r="AL86" i="54" s="1"/>
  <c r="AL93" i="54" s="1"/>
  <c r="AL129" i="54" s="1"/>
  <c r="AL136" i="54" s="1"/>
  <c r="AL172" i="54" s="1"/>
  <c r="AK43" i="54"/>
  <c r="AJ43" i="54"/>
  <c r="AI43" i="54"/>
  <c r="AI50" i="54" s="1"/>
  <c r="AI86" i="54" s="1"/>
  <c r="AI93" i="54" s="1"/>
  <c r="AI129" i="54" s="1"/>
  <c r="AI136" i="54" s="1"/>
  <c r="AI172" i="54" s="1"/>
  <c r="AH43" i="54"/>
  <c r="AH50" i="54" s="1"/>
  <c r="AH86" i="54" s="1"/>
  <c r="AH93" i="54" s="1"/>
  <c r="AH129" i="54" s="1"/>
  <c r="AH136" i="54" s="1"/>
  <c r="AH172" i="54" s="1"/>
  <c r="AG43" i="54"/>
  <c r="AF43" i="54"/>
  <c r="AD43" i="54"/>
  <c r="AD50" i="54" s="1"/>
  <c r="AD86" i="54" s="1"/>
  <c r="AD93" i="54" s="1"/>
  <c r="AD129" i="54" s="1"/>
  <c r="AD136" i="54" s="1"/>
  <c r="AD172" i="54" s="1"/>
  <c r="AC43" i="54"/>
  <c r="AC50" i="54" s="1"/>
  <c r="AC86" i="54" s="1"/>
  <c r="AC93" i="54" s="1"/>
  <c r="AC129" i="54" s="1"/>
  <c r="AC136" i="54" s="1"/>
  <c r="AC172" i="54" s="1"/>
  <c r="AB43" i="54"/>
  <c r="AA43" i="54"/>
  <c r="Z43" i="54"/>
  <c r="Z50" i="54" s="1"/>
  <c r="Y43" i="54"/>
  <c r="Y50" i="54" s="1"/>
  <c r="Y86" i="54" s="1"/>
  <c r="Y93" i="54" s="1"/>
  <c r="Y129" i="54" s="1"/>
  <c r="Y136" i="54" s="1"/>
  <c r="Y172" i="54" s="1"/>
  <c r="X43" i="54"/>
  <c r="W43" i="54"/>
  <c r="V43" i="54"/>
  <c r="V50" i="54" s="1"/>
  <c r="U43" i="54"/>
  <c r="U50" i="54" s="1"/>
  <c r="U86" i="54" s="1"/>
  <c r="U93" i="54" s="1"/>
  <c r="U129" i="54" s="1"/>
  <c r="U136" i="54" s="1"/>
  <c r="U172" i="54" s="1"/>
  <c r="T43" i="54"/>
  <c r="S43" i="54"/>
  <c r="R43" i="54"/>
  <c r="R50" i="54" s="1"/>
  <c r="R86" i="54" s="1"/>
  <c r="R93" i="54" s="1"/>
  <c r="R129" i="54" s="1"/>
  <c r="R136" i="54" s="1"/>
  <c r="R172" i="54" s="1"/>
  <c r="Q43" i="54"/>
  <c r="Q50" i="54" s="1"/>
  <c r="Q86" i="54" s="1"/>
  <c r="Q93" i="54" s="1"/>
  <c r="Q129" i="54" s="1"/>
  <c r="Q136" i="54" s="1"/>
  <c r="Q172" i="54" s="1"/>
  <c r="P43" i="54"/>
  <c r="O43" i="54"/>
  <c r="J43" i="54"/>
  <c r="J50" i="54" s="1"/>
  <c r="J86" i="54" s="1"/>
  <c r="J93" i="54" s="1"/>
  <c r="J129" i="54" s="1"/>
  <c r="J136" i="54" s="1"/>
  <c r="J172" i="54" s="1"/>
  <c r="G13" i="35" s="1"/>
  <c r="I43" i="54"/>
  <c r="I50" i="54" s="1"/>
  <c r="I86" i="54" s="1"/>
  <c r="I93" i="54" s="1"/>
  <c r="I129" i="54" s="1"/>
  <c r="I136" i="54" s="1"/>
  <c r="I172" i="54" s="1"/>
  <c r="F13" i="35" s="1"/>
  <c r="G43" i="54"/>
  <c r="G50" i="54" s="1"/>
  <c r="G86" i="54" s="1"/>
  <c r="G93" i="54" s="1"/>
  <c r="G129" i="54" s="1"/>
  <c r="G136" i="54" s="1"/>
  <c r="G172" i="54" s="1"/>
  <c r="D13" i="35" s="1"/>
  <c r="F43" i="54"/>
  <c r="F50" i="54" s="1"/>
  <c r="F86" i="54" s="1"/>
  <c r="F93" i="54" s="1"/>
  <c r="F129" i="54" s="1"/>
  <c r="F136" i="54" s="1"/>
  <c r="F172" i="54" s="1"/>
  <c r="AF42" i="54"/>
  <c r="O42" i="54"/>
  <c r="AF41" i="54"/>
  <c r="O41" i="54"/>
  <c r="AF40" i="54"/>
  <c r="O40" i="54"/>
  <c r="AF39" i="54"/>
  <c r="O39" i="54"/>
  <c r="AF38" i="54"/>
  <c r="O38" i="54"/>
  <c r="AF37" i="54"/>
  <c r="O37" i="54"/>
  <c r="AF36" i="54"/>
  <c r="O36" i="54"/>
  <c r="AF35" i="54"/>
  <c r="O35" i="54"/>
  <c r="AF34" i="54"/>
  <c r="O34" i="54"/>
  <c r="AF33" i="54"/>
  <c r="O33" i="54"/>
  <c r="AF32" i="54"/>
  <c r="O32" i="54"/>
  <c r="AF31" i="54"/>
  <c r="O31" i="54"/>
  <c r="AF30" i="54"/>
  <c r="O30" i="54"/>
  <c r="AF29" i="54"/>
  <c r="O29" i="54"/>
  <c r="AF28" i="54"/>
  <c r="O28" i="54"/>
  <c r="AF27" i="54"/>
  <c r="O27" i="54"/>
  <c r="AF26" i="54"/>
  <c r="O26" i="54"/>
  <c r="AF25" i="54"/>
  <c r="O25" i="54"/>
  <c r="AF24" i="54"/>
  <c r="O24" i="54"/>
  <c r="AF23" i="54"/>
  <c r="O23" i="54"/>
  <c r="AF22" i="54"/>
  <c r="O22" i="54"/>
  <c r="AF21" i="54"/>
  <c r="O21" i="54"/>
  <c r="AF20" i="54"/>
  <c r="O20" i="54"/>
  <c r="AF19" i="54"/>
  <c r="O19" i="54"/>
  <c r="AF18" i="54"/>
  <c r="O18" i="54"/>
  <c r="AF17" i="54"/>
  <c r="O17" i="54"/>
  <c r="AF16" i="54"/>
  <c r="O16" i="54"/>
  <c r="AF15" i="54"/>
  <c r="O15" i="54"/>
  <c r="AF14" i="54"/>
  <c r="O14" i="54"/>
  <c r="AF13" i="54"/>
  <c r="O13" i="54"/>
  <c r="AF12" i="54"/>
  <c r="O12" i="54"/>
  <c r="AF11" i="54"/>
  <c r="O11" i="54"/>
  <c r="AF10" i="54"/>
  <c r="O10" i="54"/>
  <c r="AF9" i="54"/>
  <c r="O9" i="54"/>
  <c r="AF8" i="54"/>
  <c r="O8" i="54"/>
  <c r="AQ3" i="54"/>
  <c r="AP3" i="54"/>
  <c r="AO3" i="54"/>
  <c r="Z3" i="54"/>
  <c r="Y3" i="54"/>
  <c r="X3" i="54"/>
  <c r="W3" i="54"/>
  <c r="AS1" i="54"/>
  <c r="AB1" i="54"/>
  <c r="B1" i="54"/>
  <c r="AE12" i="35"/>
  <c r="AF12" i="35"/>
  <c r="AG12" i="35"/>
  <c r="AH12" i="35"/>
  <c r="AI12" i="35"/>
  <c r="AJ12" i="35"/>
  <c r="AK12" i="35"/>
  <c r="AL12" i="35"/>
  <c r="AM12" i="35"/>
  <c r="AN12" i="35"/>
  <c r="AO12" i="35"/>
  <c r="AP12" i="35"/>
  <c r="AQ12" i="35"/>
  <c r="AR12" i="35"/>
  <c r="AD12" i="35"/>
  <c r="O12" i="35"/>
  <c r="P12" i="35"/>
  <c r="Q12" i="35"/>
  <c r="R12" i="35"/>
  <c r="S12" i="35"/>
  <c r="T12" i="35"/>
  <c r="U12" i="35"/>
  <c r="V12" i="35"/>
  <c r="W12" i="35"/>
  <c r="X12" i="35"/>
  <c r="Y12" i="35"/>
  <c r="Z12" i="35"/>
  <c r="AA12" i="35"/>
  <c r="AB12" i="35"/>
  <c r="N12" i="35"/>
  <c r="L12" i="35"/>
  <c r="K12" i="35"/>
  <c r="D12" i="35"/>
  <c r="E43" i="53"/>
  <c r="E86" i="53"/>
  <c r="E129" i="53"/>
  <c r="AF171" i="53"/>
  <c r="O171" i="53"/>
  <c r="AF170" i="53"/>
  <c r="O170" i="53"/>
  <c r="AF169" i="53"/>
  <c r="O169" i="53"/>
  <c r="AF168" i="53"/>
  <c r="O168" i="53"/>
  <c r="AF167" i="53"/>
  <c r="O167" i="53"/>
  <c r="AF166" i="53"/>
  <c r="O166" i="53"/>
  <c r="AF165" i="53"/>
  <c r="O165" i="53"/>
  <c r="AF164" i="53"/>
  <c r="O164" i="53"/>
  <c r="AF163" i="53"/>
  <c r="O163" i="53"/>
  <c r="AF162" i="53"/>
  <c r="O162" i="53"/>
  <c r="AF161" i="53"/>
  <c r="O161" i="53"/>
  <c r="AF160" i="53"/>
  <c r="O160" i="53"/>
  <c r="AF159" i="53"/>
  <c r="O159" i="53"/>
  <c r="AF158" i="53"/>
  <c r="O158" i="53"/>
  <c r="AF157" i="53"/>
  <c r="O157" i="53"/>
  <c r="AF156" i="53"/>
  <c r="O156" i="53"/>
  <c r="AF155" i="53"/>
  <c r="O155" i="53"/>
  <c r="AF154" i="53"/>
  <c r="O154" i="53"/>
  <c r="AF153" i="53"/>
  <c r="O153" i="53"/>
  <c r="AF152" i="53"/>
  <c r="O152" i="53"/>
  <c r="AF151" i="53"/>
  <c r="O151" i="53"/>
  <c r="AF150" i="53"/>
  <c r="O150" i="53"/>
  <c r="AF149" i="53"/>
  <c r="O149" i="53"/>
  <c r="AF148" i="53"/>
  <c r="O148" i="53"/>
  <c r="AF147" i="53"/>
  <c r="O147" i="53"/>
  <c r="AF146" i="53"/>
  <c r="O146" i="53"/>
  <c r="AF145" i="53"/>
  <c r="O145" i="53"/>
  <c r="AF144" i="53"/>
  <c r="O144" i="53"/>
  <c r="AF143" i="53"/>
  <c r="O143" i="53"/>
  <c r="AF142" i="53"/>
  <c r="O142" i="53"/>
  <c r="AF141" i="53"/>
  <c r="O141" i="53"/>
  <c r="AF140" i="53"/>
  <c r="O140" i="53"/>
  <c r="AF139" i="53"/>
  <c r="O139" i="53"/>
  <c r="AF138" i="53"/>
  <c r="O138" i="53"/>
  <c r="AF137" i="53"/>
  <c r="O137" i="53"/>
  <c r="AQ132" i="53"/>
  <c r="AP132" i="53"/>
  <c r="AO132" i="53"/>
  <c r="Z132" i="53"/>
  <c r="Y132" i="53"/>
  <c r="X132" i="53"/>
  <c r="W132" i="53"/>
  <c r="K131" i="53"/>
  <c r="B130" i="53"/>
  <c r="AF128" i="53"/>
  <c r="O128" i="53"/>
  <c r="AF127" i="53"/>
  <c r="O127" i="53"/>
  <c r="AF126" i="53"/>
  <c r="O126" i="53"/>
  <c r="AF125" i="53"/>
  <c r="O125" i="53"/>
  <c r="AF124" i="53"/>
  <c r="O124" i="53"/>
  <c r="AF123" i="53"/>
  <c r="O123" i="53"/>
  <c r="AF122" i="53"/>
  <c r="O122" i="53"/>
  <c r="AF121" i="53"/>
  <c r="O121" i="53"/>
  <c r="AF120" i="53"/>
  <c r="O120" i="53"/>
  <c r="AF119" i="53"/>
  <c r="O119" i="53"/>
  <c r="AF118" i="53"/>
  <c r="O118" i="53"/>
  <c r="AF117" i="53"/>
  <c r="O117" i="53"/>
  <c r="AF116" i="53"/>
  <c r="O116" i="53"/>
  <c r="AF115" i="53"/>
  <c r="O115" i="53"/>
  <c r="AF114" i="53"/>
  <c r="O114" i="53"/>
  <c r="AF113" i="53"/>
  <c r="O113" i="53"/>
  <c r="AF112" i="53"/>
  <c r="O112" i="53"/>
  <c r="AF111" i="53"/>
  <c r="O111" i="53"/>
  <c r="AF110" i="53"/>
  <c r="O110" i="53"/>
  <c r="AF109" i="53"/>
  <c r="O109" i="53"/>
  <c r="AF108" i="53"/>
  <c r="O108" i="53"/>
  <c r="AF107" i="53"/>
  <c r="O107" i="53"/>
  <c r="AF106" i="53"/>
  <c r="O106" i="53"/>
  <c r="AF105" i="53"/>
  <c r="O105" i="53"/>
  <c r="AF104" i="53"/>
  <c r="O104" i="53"/>
  <c r="AF103" i="53"/>
  <c r="O103" i="53"/>
  <c r="AF102" i="53"/>
  <c r="O102" i="53"/>
  <c r="AF101" i="53"/>
  <c r="O101" i="53"/>
  <c r="AF100" i="53"/>
  <c r="O100" i="53"/>
  <c r="AF99" i="53"/>
  <c r="O99" i="53"/>
  <c r="AF98" i="53"/>
  <c r="O98" i="53"/>
  <c r="AF97" i="53"/>
  <c r="O97" i="53"/>
  <c r="AF96" i="53"/>
  <c r="O96" i="53"/>
  <c r="AF95" i="53"/>
  <c r="O95" i="53"/>
  <c r="AF94" i="53"/>
  <c r="O94" i="53"/>
  <c r="AR93" i="53"/>
  <c r="AR129" i="53" s="1"/>
  <c r="AR136" i="53" s="1"/>
  <c r="AR172" i="53" s="1"/>
  <c r="AQ89" i="53"/>
  <c r="AP89" i="53"/>
  <c r="AO89" i="53"/>
  <c r="Z89" i="53"/>
  <c r="Y89" i="53"/>
  <c r="X89" i="53"/>
  <c r="W89" i="53"/>
  <c r="K88" i="53"/>
  <c r="AS87" i="53" s="1"/>
  <c r="B87" i="53"/>
  <c r="AF85" i="53"/>
  <c r="O85" i="53"/>
  <c r="AF84" i="53"/>
  <c r="O84" i="53"/>
  <c r="AF83" i="53"/>
  <c r="O83" i="53"/>
  <c r="AF82" i="53"/>
  <c r="O82" i="53"/>
  <c r="AF81" i="53"/>
  <c r="O81" i="53"/>
  <c r="AF80" i="53"/>
  <c r="O80" i="53"/>
  <c r="AF79" i="53"/>
  <c r="O79" i="53"/>
  <c r="AF78" i="53"/>
  <c r="O78" i="53"/>
  <c r="AF77" i="53"/>
  <c r="O77" i="53"/>
  <c r="AF76" i="53"/>
  <c r="O76" i="53"/>
  <c r="AF75" i="53"/>
  <c r="O75" i="53"/>
  <c r="AF74" i="53"/>
  <c r="O74" i="53"/>
  <c r="AF73" i="53"/>
  <c r="O73" i="53"/>
  <c r="AF72" i="53"/>
  <c r="O72" i="53"/>
  <c r="AF71" i="53"/>
  <c r="O71" i="53"/>
  <c r="AF70" i="53"/>
  <c r="O70" i="53"/>
  <c r="AF69" i="53"/>
  <c r="O69" i="53"/>
  <c r="AF68" i="53"/>
  <c r="O68" i="53"/>
  <c r="AF67" i="53"/>
  <c r="O67" i="53"/>
  <c r="AF66" i="53"/>
  <c r="O66" i="53"/>
  <c r="AF65" i="53"/>
  <c r="O65" i="53"/>
  <c r="AF64" i="53"/>
  <c r="O64" i="53"/>
  <c r="AF63" i="53"/>
  <c r="O63" i="53"/>
  <c r="AF62" i="53"/>
  <c r="O62" i="53"/>
  <c r="AF61" i="53"/>
  <c r="O61" i="53"/>
  <c r="AF60" i="53"/>
  <c r="O60" i="53"/>
  <c r="AF59" i="53"/>
  <c r="O59" i="53"/>
  <c r="AF58" i="53"/>
  <c r="O58" i="53"/>
  <c r="AF57" i="53"/>
  <c r="O57" i="53"/>
  <c r="AF56" i="53"/>
  <c r="O56" i="53"/>
  <c r="AF55" i="53"/>
  <c r="O55" i="53"/>
  <c r="AF54" i="53"/>
  <c r="O54" i="53"/>
  <c r="AF53" i="53"/>
  <c r="O53" i="53"/>
  <c r="AF52" i="53"/>
  <c r="O52" i="53"/>
  <c r="AF51" i="53"/>
  <c r="O51" i="53"/>
  <c r="AO50" i="53"/>
  <c r="AO86" i="53" s="1"/>
  <c r="AO93" i="53" s="1"/>
  <c r="AO129" i="53" s="1"/>
  <c r="AO136" i="53" s="1"/>
  <c r="AO172" i="53" s="1"/>
  <c r="AG50" i="53"/>
  <c r="AG86" i="53" s="1"/>
  <c r="AG93" i="53" s="1"/>
  <c r="AG129" i="53" s="1"/>
  <c r="AG136" i="53" s="1"/>
  <c r="AG172" i="53" s="1"/>
  <c r="X50" i="53"/>
  <c r="X86" i="53" s="1"/>
  <c r="X93" i="53" s="1"/>
  <c r="X129" i="53" s="1"/>
  <c r="X136" i="53" s="1"/>
  <c r="X172" i="53" s="1"/>
  <c r="P50" i="53"/>
  <c r="P86" i="53" s="1"/>
  <c r="P93" i="53" s="1"/>
  <c r="P129" i="53" s="1"/>
  <c r="P136" i="53" s="1"/>
  <c r="P172" i="53" s="1"/>
  <c r="AQ46" i="53"/>
  <c r="AP46" i="53"/>
  <c r="AO46" i="53"/>
  <c r="Z46" i="53"/>
  <c r="Y46" i="53"/>
  <c r="X46" i="53"/>
  <c r="W46" i="53"/>
  <c r="K45" i="53"/>
  <c r="AS44" i="53" s="1"/>
  <c r="B44" i="53"/>
  <c r="AU43" i="53"/>
  <c r="AU50" i="53" s="1"/>
  <c r="AU86" i="53" s="1"/>
  <c r="AU93" i="53" s="1"/>
  <c r="AU129" i="53" s="1"/>
  <c r="AU136" i="53" s="1"/>
  <c r="AU172" i="53" s="1"/>
  <c r="AT43" i="53"/>
  <c r="AT50" i="53" s="1"/>
  <c r="AT86" i="53" s="1"/>
  <c r="AT93" i="53" s="1"/>
  <c r="AT129" i="53" s="1"/>
  <c r="AT136" i="53" s="1"/>
  <c r="AT172" i="53" s="1"/>
  <c r="AS43" i="53"/>
  <c r="AS50" i="53" s="1"/>
  <c r="AS86" i="53" s="1"/>
  <c r="AS93" i="53" s="1"/>
  <c r="AS129" i="53" s="1"/>
  <c r="AS136" i="53" s="1"/>
  <c r="AS172" i="53" s="1"/>
  <c r="AR43" i="53"/>
  <c r="AR50" i="53" s="1"/>
  <c r="AR86" i="53" s="1"/>
  <c r="AQ43" i="53"/>
  <c r="AQ50" i="53" s="1"/>
  <c r="AQ86" i="53" s="1"/>
  <c r="AQ93" i="53" s="1"/>
  <c r="AQ129" i="53" s="1"/>
  <c r="AQ136" i="53" s="1"/>
  <c r="AQ172" i="53" s="1"/>
  <c r="AP43" i="53"/>
  <c r="AP50" i="53" s="1"/>
  <c r="AP86" i="53" s="1"/>
  <c r="AP93" i="53" s="1"/>
  <c r="AP129" i="53" s="1"/>
  <c r="AP136" i="53" s="1"/>
  <c r="AP172" i="53" s="1"/>
  <c r="AO43" i="53"/>
  <c r="AN43" i="53"/>
  <c r="AN50" i="53" s="1"/>
  <c r="AN86" i="53" s="1"/>
  <c r="AN93" i="53" s="1"/>
  <c r="AN129" i="53" s="1"/>
  <c r="AN136" i="53" s="1"/>
  <c r="AN172" i="53" s="1"/>
  <c r="AM43" i="53"/>
  <c r="AM50" i="53" s="1"/>
  <c r="AM86" i="53" s="1"/>
  <c r="AM93" i="53" s="1"/>
  <c r="AM129" i="53" s="1"/>
  <c r="AM136" i="53" s="1"/>
  <c r="AM172" i="53" s="1"/>
  <c r="AL43" i="53"/>
  <c r="AL50" i="53" s="1"/>
  <c r="AL86" i="53" s="1"/>
  <c r="AL93" i="53" s="1"/>
  <c r="AL129" i="53" s="1"/>
  <c r="AL136" i="53" s="1"/>
  <c r="AL172" i="53" s="1"/>
  <c r="AK43" i="53"/>
  <c r="AK50" i="53" s="1"/>
  <c r="AK86" i="53" s="1"/>
  <c r="AK93" i="53" s="1"/>
  <c r="AK129" i="53" s="1"/>
  <c r="AK136" i="53" s="1"/>
  <c r="AK172" i="53" s="1"/>
  <c r="AJ43" i="53"/>
  <c r="AJ50" i="53" s="1"/>
  <c r="AJ86" i="53" s="1"/>
  <c r="AJ93" i="53" s="1"/>
  <c r="AJ129" i="53" s="1"/>
  <c r="AJ136" i="53" s="1"/>
  <c r="AJ172" i="53" s="1"/>
  <c r="AI43" i="53"/>
  <c r="AI50" i="53" s="1"/>
  <c r="AI86" i="53" s="1"/>
  <c r="AI93" i="53" s="1"/>
  <c r="AI129" i="53" s="1"/>
  <c r="AI136" i="53" s="1"/>
  <c r="AI172" i="53" s="1"/>
  <c r="AH43" i="53"/>
  <c r="AH50" i="53" s="1"/>
  <c r="AH86" i="53" s="1"/>
  <c r="AH93" i="53" s="1"/>
  <c r="AH129" i="53" s="1"/>
  <c r="AH136" i="53" s="1"/>
  <c r="AH172" i="53" s="1"/>
  <c r="AG43" i="53"/>
  <c r="AD43" i="53"/>
  <c r="AD50" i="53" s="1"/>
  <c r="AD86" i="53" s="1"/>
  <c r="AD93" i="53" s="1"/>
  <c r="AD129" i="53" s="1"/>
  <c r="AD136" i="53" s="1"/>
  <c r="AD172" i="53" s="1"/>
  <c r="AC43" i="53"/>
  <c r="AC50" i="53" s="1"/>
  <c r="AC86" i="53" s="1"/>
  <c r="AC93" i="53" s="1"/>
  <c r="AC129" i="53" s="1"/>
  <c r="AC136" i="53" s="1"/>
  <c r="AC172" i="53" s="1"/>
  <c r="AB43" i="53"/>
  <c r="AB50" i="53" s="1"/>
  <c r="AB86" i="53" s="1"/>
  <c r="AB93" i="53" s="1"/>
  <c r="AB129" i="53" s="1"/>
  <c r="AB136" i="53" s="1"/>
  <c r="AB172" i="53" s="1"/>
  <c r="AA43" i="53"/>
  <c r="AA50" i="53" s="1"/>
  <c r="AA86" i="53" s="1"/>
  <c r="AA93" i="53" s="1"/>
  <c r="AA129" i="53" s="1"/>
  <c r="AA136" i="53" s="1"/>
  <c r="AA172" i="53" s="1"/>
  <c r="Z43" i="53"/>
  <c r="Z50" i="53" s="1"/>
  <c r="Z86" i="53" s="1"/>
  <c r="Z93" i="53" s="1"/>
  <c r="Z129" i="53" s="1"/>
  <c r="Z136" i="53" s="1"/>
  <c r="Z172" i="53" s="1"/>
  <c r="Y43" i="53"/>
  <c r="Y50" i="53" s="1"/>
  <c r="Y86" i="53" s="1"/>
  <c r="Y93" i="53" s="1"/>
  <c r="Y129" i="53" s="1"/>
  <c r="Y136" i="53" s="1"/>
  <c r="Y172" i="53" s="1"/>
  <c r="X43" i="53"/>
  <c r="W43" i="53"/>
  <c r="W50" i="53" s="1"/>
  <c r="W86" i="53" s="1"/>
  <c r="W93" i="53" s="1"/>
  <c r="W129" i="53" s="1"/>
  <c r="W136" i="53" s="1"/>
  <c r="W172" i="53" s="1"/>
  <c r="V43" i="53"/>
  <c r="V50" i="53" s="1"/>
  <c r="V86" i="53" s="1"/>
  <c r="V93" i="53" s="1"/>
  <c r="V129" i="53" s="1"/>
  <c r="V136" i="53" s="1"/>
  <c r="V172" i="53" s="1"/>
  <c r="U43" i="53"/>
  <c r="U50" i="53" s="1"/>
  <c r="U86" i="53" s="1"/>
  <c r="U93" i="53" s="1"/>
  <c r="U129" i="53" s="1"/>
  <c r="U136" i="53" s="1"/>
  <c r="U172" i="53" s="1"/>
  <c r="T43" i="53"/>
  <c r="T50" i="53" s="1"/>
  <c r="T86" i="53" s="1"/>
  <c r="T93" i="53" s="1"/>
  <c r="T129" i="53" s="1"/>
  <c r="T136" i="53" s="1"/>
  <c r="T172" i="53" s="1"/>
  <c r="S43" i="53"/>
  <c r="S50" i="53" s="1"/>
  <c r="S86" i="53" s="1"/>
  <c r="S93" i="53" s="1"/>
  <c r="S129" i="53" s="1"/>
  <c r="S136" i="53" s="1"/>
  <c r="S172" i="53" s="1"/>
  <c r="R43" i="53"/>
  <c r="R50" i="53" s="1"/>
  <c r="R86" i="53" s="1"/>
  <c r="R93" i="53" s="1"/>
  <c r="R129" i="53" s="1"/>
  <c r="R136" i="53" s="1"/>
  <c r="R172" i="53" s="1"/>
  <c r="Q43" i="53"/>
  <c r="Q50" i="53" s="1"/>
  <c r="Q86" i="53" s="1"/>
  <c r="Q93" i="53" s="1"/>
  <c r="Q129" i="53" s="1"/>
  <c r="Q136" i="53" s="1"/>
  <c r="Q172" i="53" s="1"/>
  <c r="P43" i="53"/>
  <c r="O43" i="53"/>
  <c r="O50" i="53" s="1"/>
  <c r="J43" i="53"/>
  <c r="J50" i="53" s="1"/>
  <c r="J86" i="53" s="1"/>
  <c r="J93" i="53" s="1"/>
  <c r="J129" i="53" s="1"/>
  <c r="J136" i="53" s="1"/>
  <c r="J172" i="53" s="1"/>
  <c r="G12" i="35" s="1"/>
  <c r="I43" i="53"/>
  <c r="I50" i="53" s="1"/>
  <c r="I86" i="53" s="1"/>
  <c r="I93" i="53" s="1"/>
  <c r="I129" i="53" s="1"/>
  <c r="I136" i="53" s="1"/>
  <c r="I172" i="53" s="1"/>
  <c r="F12" i="35" s="1"/>
  <c r="G43" i="53"/>
  <c r="G50" i="53" s="1"/>
  <c r="G86" i="53" s="1"/>
  <c r="G93" i="53" s="1"/>
  <c r="G129" i="53" s="1"/>
  <c r="G136" i="53" s="1"/>
  <c r="G172" i="53" s="1"/>
  <c r="F43" i="53"/>
  <c r="F50" i="53" s="1"/>
  <c r="F86" i="53" s="1"/>
  <c r="F93" i="53" s="1"/>
  <c r="F129" i="53" s="1"/>
  <c r="F136" i="53" s="1"/>
  <c r="F172" i="53" s="1"/>
  <c r="C12" i="35" s="1"/>
  <c r="AF42" i="53"/>
  <c r="O42" i="53"/>
  <c r="AF41" i="53"/>
  <c r="O41" i="53"/>
  <c r="AF40" i="53"/>
  <c r="O40" i="53"/>
  <c r="AF39" i="53"/>
  <c r="O39" i="53"/>
  <c r="AF38" i="53"/>
  <c r="O38" i="53"/>
  <c r="AF37" i="53"/>
  <c r="O37" i="53"/>
  <c r="AF36" i="53"/>
  <c r="O36" i="53"/>
  <c r="AF35" i="53"/>
  <c r="O35" i="53"/>
  <c r="AF34" i="53"/>
  <c r="O34" i="53"/>
  <c r="AF33" i="53"/>
  <c r="O33" i="53"/>
  <c r="AF32" i="53"/>
  <c r="O32" i="53"/>
  <c r="AF31" i="53"/>
  <c r="O31" i="53"/>
  <c r="AF30" i="53"/>
  <c r="O30" i="53"/>
  <c r="AF29" i="53"/>
  <c r="O29" i="53"/>
  <c r="AF28" i="53"/>
  <c r="O28" i="53"/>
  <c r="AF27" i="53"/>
  <c r="O27" i="53"/>
  <c r="AF26" i="53"/>
  <c r="O26" i="53"/>
  <c r="AF25" i="53"/>
  <c r="O25" i="53"/>
  <c r="AF24" i="53"/>
  <c r="O24" i="53"/>
  <c r="AF23" i="53"/>
  <c r="O23" i="53"/>
  <c r="AF22" i="53"/>
  <c r="O22" i="53"/>
  <c r="AF21" i="53"/>
  <c r="O21" i="53"/>
  <c r="AF20" i="53"/>
  <c r="O20" i="53"/>
  <c r="AF19" i="53"/>
  <c r="O19" i="53"/>
  <c r="AF18" i="53"/>
  <c r="O18" i="53"/>
  <c r="AF17" i="53"/>
  <c r="O17" i="53"/>
  <c r="AF16" i="53"/>
  <c r="O16" i="53"/>
  <c r="AF15" i="53"/>
  <c r="O15" i="53"/>
  <c r="AF14" i="53"/>
  <c r="O14" i="53"/>
  <c r="AF13" i="53"/>
  <c r="O13" i="53"/>
  <c r="AF12" i="53"/>
  <c r="O12" i="53"/>
  <c r="AF11" i="53"/>
  <c r="O11" i="53"/>
  <c r="AF10" i="53"/>
  <c r="O10" i="53"/>
  <c r="AF9" i="53"/>
  <c r="O9" i="53"/>
  <c r="AF8" i="53"/>
  <c r="AF43" i="53" s="1"/>
  <c r="AF50" i="53" s="1"/>
  <c r="AF86" i="53" s="1"/>
  <c r="AF93" i="53" s="1"/>
  <c r="AF129" i="53" s="1"/>
  <c r="AF136" i="53" s="1"/>
  <c r="AF172" i="53" s="1"/>
  <c r="O8" i="53"/>
  <c r="AQ3" i="53"/>
  <c r="AP3" i="53"/>
  <c r="AO3" i="53"/>
  <c r="Z3" i="53"/>
  <c r="Y3" i="53"/>
  <c r="X3" i="53"/>
  <c r="W3" i="53"/>
  <c r="AS1" i="53"/>
  <c r="AB1" i="53"/>
  <c r="B1" i="53"/>
  <c r="O11" i="35"/>
  <c r="P11" i="35"/>
  <c r="Q11" i="35"/>
  <c r="R11" i="35"/>
  <c r="S11" i="35"/>
  <c r="T11" i="35"/>
  <c r="U11" i="35"/>
  <c r="V11" i="35"/>
  <c r="W11" i="35"/>
  <c r="X11" i="35"/>
  <c r="Y11" i="35"/>
  <c r="Z11" i="35"/>
  <c r="AA11" i="35"/>
  <c r="AB11" i="35"/>
  <c r="N11" i="35"/>
  <c r="AE11" i="35"/>
  <c r="AF11" i="35"/>
  <c r="AG11" i="35"/>
  <c r="AH11" i="35"/>
  <c r="AI11" i="35"/>
  <c r="AJ11" i="35"/>
  <c r="AK11" i="35"/>
  <c r="AL11" i="35"/>
  <c r="AM11" i="35"/>
  <c r="AN11" i="35"/>
  <c r="AO11" i="35"/>
  <c r="AP11" i="35"/>
  <c r="AQ11" i="35"/>
  <c r="AR11" i="35"/>
  <c r="AD11" i="35"/>
  <c r="L11" i="35"/>
  <c r="K11" i="35"/>
  <c r="F11" i="35"/>
  <c r="E129" i="52"/>
  <c r="E86" i="52"/>
  <c r="E43" i="52"/>
  <c r="AF171" i="52"/>
  <c r="O171" i="52"/>
  <c r="AF170" i="52"/>
  <c r="O170" i="52"/>
  <c r="AF169" i="52"/>
  <c r="O169" i="52"/>
  <c r="AF168" i="52"/>
  <c r="O168" i="52"/>
  <c r="AF167" i="52"/>
  <c r="O167" i="52"/>
  <c r="AF166" i="52"/>
  <c r="O166" i="52"/>
  <c r="AF165" i="52"/>
  <c r="O165" i="52"/>
  <c r="AF164" i="52"/>
  <c r="O164" i="52"/>
  <c r="AF163" i="52"/>
  <c r="O163" i="52"/>
  <c r="AF162" i="52"/>
  <c r="O162" i="52"/>
  <c r="AF161" i="52"/>
  <c r="O161" i="52"/>
  <c r="AF160" i="52"/>
  <c r="O160" i="52"/>
  <c r="AF159" i="52"/>
  <c r="O159" i="52"/>
  <c r="AF158" i="52"/>
  <c r="O158" i="52"/>
  <c r="AF157" i="52"/>
  <c r="O157" i="52"/>
  <c r="AF156" i="52"/>
  <c r="O156" i="52"/>
  <c r="AF155" i="52"/>
  <c r="O155" i="52"/>
  <c r="AF154" i="52"/>
  <c r="O154" i="52"/>
  <c r="AF153" i="52"/>
  <c r="O153" i="52"/>
  <c r="AF152" i="52"/>
  <c r="O152" i="52"/>
  <c r="AF151" i="52"/>
  <c r="O151" i="52"/>
  <c r="AF150" i="52"/>
  <c r="O150" i="52"/>
  <c r="AF149" i="52"/>
  <c r="O149" i="52"/>
  <c r="AF148" i="52"/>
  <c r="O148" i="52"/>
  <c r="AF147" i="52"/>
  <c r="O147" i="52"/>
  <c r="AF146" i="52"/>
  <c r="O146" i="52"/>
  <c r="AF145" i="52"/>
  <c r="O145" i="52"/>
  <c r="AF144" i="52"/>
  <c r="O144" i="52"/>
  <c r="AF143" i="52"/>
  <c r="O143" i="52"/>
  <c r="AF142" i="52"/>
  <c r="O142" i="52"/>
  <c r="AF141" i="52"/>
  <c r="O141" i="52"/>
  <c r="AF140" i="52"/>
  <c r="O140" i="52"/>
  <c r="AF139" i="52"/>
  <c r="O139" i="52"/>
  <c r="AF138" i="52"/>
  <c r="O138" i="52"/>
  <c r="AF137" i="52"/>
  <c r="O137" i="52"/>
  <c r="AQ132" i="52"/>
  <c r="AP132" i="52"/>
  <c r="AO132" i="52"/>
  <c r="Z132" i="52"/>
  <c r="Y132" i="52"/>
  <c r="X132" i="52"/>
  <c r="W132" i="52"/>
  <c r="K131" i="52"/>
  <c r="AB130" i="52" s="1"/>
  <c r="B130" i="52"/>
  <c r="AF128" i="52"/>
  <c r="O128" i="52"/>
  <c r="AF127" i="52"/>
  <c r="O127" i="52"/>
  <c r="AF126" i="52"/>
  <c r="O126" i="52"/>
  <c r="AF125" i="52"/>
  <c r="O125" i="52"/>
  <c r="AF124" i="52"/>
  <c r="O124" i="52"/>
  <c r="AF123" i="52"/>
  <c r="O123" i="52"/>
  <c r="AF122" i="52"/>
  <c r="O122" i="52"/>
  <c r="AF121" i="52"/>
  <c r="O121" i="52"/>
  <c r="AF120" i="52"/>
  <c r="O120" i="52"/>
  <c r="AF119" i="52"/>
  <c r="O119" i="52"/>
  <c r="AF118" i="52"/>
  <c r="O118" i="52"/>
  <c r="AF117" i="52"/>
  <c r="O117" i="52"/>
  <c r="AF116" i="52"/>
  <c r="O116" i="52"/>
  <c r="AF115" i="52"/>
  <c r="O115" i="52"/>
  <c r="AF114" i="52"/>
  <c r="O114" i="52"/>
  <c r="AF113" i="52"/>
  <c r="O113" i="52"/>
  <c r="AF112" i="52"/>
  <c r="O112" i="52"/>
  <c r="AF111" i="52"/>
  <c r="O111" i="52"/>
  <c r="AF110" i="52"/>
  <c r="O110" i="52"/>
  <c r="AF109" i="52"/>
  <c r="O109" i="52"/>
  <c r="AF108" i="52"/>
  <c r="O108" i="52"/>
  <c r="AF107" i="52"/>
  <c r="O107" i="52"/>
  <c r="AF106" i="52"/>
  <c r="O106" i="52"/>
  <c r="AF105" i="52"/>
  <c r="O105" i="52"/>
  <c r="AF104" i="52"/>
  <c r="O104" i="52"/>
  <c r="AF103" i="52"/>
  <c r="O103" i="52"/>
  <c r="AF102" i="52"/>
  <c r="O102" i="52"/>
  <c r="AF101" i="52"/>
  <c r="O101" i="52"/>
  <c r="AF100" i="52"/>
  <c r="O100" i="52"/>
  <c r="AF99" i="52"/>
  <c r="O99" i="52"/>
  <c r="AF98" i="52"/>
  <c r="O98" i="52"/>
  <c r="AF97" i="52"/>
  <c r="O97" i="52"/>
  <c r="AF96" i="52"/>
  <c r="O96" i="52"/>
  <c r="AF95" i="52"/>
  <c r="O95" i="52"/>
  <c r="AF94" i="52"/>
  <c r="O94" i="52"/>
  <c r="AO93" i="52"/>
  <c r="AO129" i="52" s="1"/>
  <c r="AO136" i="52" s="1"/>
  <c r="AO172" i="52" s="1"/>
  <c r="AK93" i="52"/>
  <c r="AK129" i="52" s="1"/>
  <c r="AK136" i="52" s="1"/>
  <c r="AK172" i="52" s="1"/>
  <c r="AQ89" i="52"/>
  <c r="AP89" i="52"/>
  <c r="AO89" i="52"/>
  <c r="Z89" i="52"/>
  <c r="Y89" i="52"/>
  <c r="X89" i="52"/>
  <c r="W89" i="52"/>
  <c r="K88" i="52"/>
  <c r="AS87" i="52" s="1"/>
  <c r="B87" i="52"/>
  <c r="AJ86" i="52"/>
  <c r="AJ93" i="52" s="1"/>
  <c r="AJ129" i="52" s="1"/>
  <c r="AJ136" i="52" s="1"/>
  <c r="AJ172" i="52" s="1"/>
  <c r="AF85" i="52"/>
  <c r="O85" i="52"/>
  <c r="AF84" i="52"/>
  <c r="O84" i="52"/>
  <c r="AF83" i="52"/>
  <c r="O83" i="52"/>
  <c r="AF82" i="52"/>
  <c r="O82" i="52"/>
  <c r="AF81" i="52"/>
  <c r="O81" i="52"/>
  <c r="AF80" i="52"/>
  <c r="O80" i="52"/>
  <c r="AF79" i="52"/>
  <c r="O79" i="52"/>
  <c r="AF78" i="52"/>
  <c r="O78" i="52"/>
  <c r="AF77" i="52"/>
  <c r="O77" i="52"/>
  <c r="AF76" i="52"/>
  <c r="O76" i="52"/>
  <c r="AF75" i="52"/>
  <c r="O75" i="52"/>
  <c r="AF74" i="52"/>
  <c r="O74" i="52"/>
  <c r="AF73" i="52"/>
  <c r="O73" i="52"/>
  <c r="AF72" i="52"/>
  <c r="O72" i="52"/>
  <c r="AF71" i="52"/>
  <c r="O71" i="52"/>
  <c r="AF70" i="52"/>
  <c r="O70" i="52"/>
  <c r="AF69" i="52"/>
  <c r="O69" i="52"/>
  <c r="AF68" i="52"/>
  <c r="O68" i="52"/>
  <c r="AF67" i="52"/>
  <c r="O67" i="52"/>
  <c r="AF66" i="52"/>
  <c r="O66" i="52"/>
  <c r="AF65" i="52"/>
  <c r="O65" i="52"/>
  <c r="AF64" i="52"/>
  <c r="O64" i="52"/>
  <c r="AF63" i="52"/>
  <c r="O63" i="52"/>
  <c r="AF62" i="52"/>
  <c r="O62" i="52"/>
  <c r="AF61" i="52"/>
  <c r="O61" i="52"/>
  <c r="AF60" i="52"/>
  <c r="O60" i="52"/>
  <c r="AF59" i="52"/>
  <c r="O59" i="52"/>
  <c r="AF58" i="52"/>
  <c r="O58" i="52"/>
  <c r="AF57" i="52"/>
  <c r="O57" i="52"/>
  <c r="AF56" i="52"/>
  <c r="O56" i="52"/>
  <c r="AF55" i="52"/>
  <c r="O55" i="52"/>
  <c r="AF54" i="52"/>
  <c r="O54" i="52"/>
  <c r="AF53" i="52"/>
  <c r="O53" i="52"/>
  <c r="AF52" i="52"/>
  <c r="O52" i="52"/>
  <c r="AF51" i="52"/>
  <c r="O51" i="52"/>
  <c r="AS50" i="52"/>
  <c r="AS86" i="52" s="1"/>
  <c r="AS93" i="52" s="1"/>
  <c r="AS129" i="52" s="1"/>
  <c r="AS136" i="52" s="1"/>
  <c r="AS172" i="52" s="1"/>
  <c r="AO50" i="52"/>
  <c r="AO86" i="52" s="1"/>
  <c r="AK50" i="52"/>
  <c r="AK86" i="52" s="1"/>
  <c r="AG50" i="52"/>
  <c r="AG86" i="52" s="1"/>
  <c r="AG93" i="52" s="1"/>
  <c r="AG129" i="52" s="1"/>
  <c r="AG136" i="52" s="1"/>
  <c r="AG172" i="52" s="1"/>
  <c r="AA50" i="52"/>
  <c r="AA86" i="52" s="1"/>
  <c r="AA93" i="52" s="1"/>
  <c r="AA129" i="52" s="1"/>
  <c r="AA136" i="52" s="1"/>
  <c r="AA172" i="52" s="1"/>
  <c r="X50" i="52"/>
  <c r="X86" i="52" s="1"/>
  <c r="X93" i="52" s="1"/>
  <c r="X129" i="52" s="1"/>
  <c r="X136" i="52" s="1"/>
  <c r="X172" i="52" s="1"/>
  <c r="S50" i="52"/>
  <c r="S86" i="52" s="1"/>
  <c r="S93" i="52" s="1"/>
  <c r="S129" i="52" s="1"/>
  <c r="S136" i="52" s="1"/>
  <c r="S172" i="52" s="1"/>
  <c r="P50" i="52"/>
  <c r="P86" i="52" s="1"/>
  <c r="P93" i="52" s="1"/>
  <c r="P129" i="52" s="1"/>
  <c r="P136" i="52" s="1"/>
  <c r="P172" i="52" s="1"/>
  <c r="AQ46" i="52"/>
  <c r="AP46" i="52"/>
  <c r="AO46" i="52"/>
  <c r="Z46" i="52"/>
  <c r="Y46" i="52"/>
  <c r="X46" i="52"/>
  <c r="W46" i="52"/>
  <c r="K45" i="52"/>
  <c r="B44" i="52"/>
  <c r="AU43" i="52"/>
  <c r="AU50" i="52" s="1"/>
  <c r="AU86" i="52" s="1"/>
  <c r="AU93" i="52" s="1"/>
  <c r="AU129" i="52" s="1"/>
  <c r="AU136" i="52" s="1"/>
  <c r="AU172" i="52" s="1"/>
  <c r="AT43" i="52"/>
  <c r="AT50" i="52" s="1"/>
  <c r="AT86" i="52" s="1"/>
  <c r="AT93" i="52" s="1"/>
  <c r="AT129" i="52" s="1"/>
  <c r="AT136" i="52" s="1"/>
  <c r="AT172" i="52" s="1"/>
  <c r="AS43" i="52"/>
  <c r="AR43" i="52"/>
  <c r="AR50" i="52" s="1"/>
  <c r="AR86" i="52" s="1"/>
  <c r="AR93" i="52" s="1"/>
  <c r="AR129" i="52" s="1"/>
  <c r="AR136" i="52" s="1"/>
  <c r="AR172" i="52" s="1"/>
  <c r="AQ43" i="52"/>
  <c r="AQ50" i="52" s="1"/>
  <c r="AQ86" i="52" s="1"/>
  <c r="AQ93" i="52" s="1"/>
  <c r="AQ129" i="52" s="1"/>
  <c r="AQ136" i="52" s="1"/>
  <c r="AQ172" i="52" s="1"/>
  <c r="AP43" i="52"/>
  <c r="AP50" i="52" s="1"/>
  <c r="AP86" i="52" s="1"/>
  <c r="AP93" i="52" s="1"/>
  <c r="AP129" i="52" s="1"/>
  <c r="AP136" i="52" s="1"/>
  <c r="AP172" i="52" s="1"/>
  <c r="AO43" i="52"/>
  <c r="AN43" i="52"/>
  <c r="AN50" i="52" s="1"/>
  <c r="AN86" i="52" s="1"/>
  <c r="AN93" i="52" s="1"/>
  <c r="AN129" i="52" s="1"/>
  <c r="AN136" i="52" s="1"/>
  <c r="AN172" i="52" s="1"/>
  <c r="AM43" i="52"/>
  <c r="AM50" i="52" s="1"/>
  <c r="AM86" i="52" s="1"/>
  <c r="AM93" i="52" s="1"/>
  <c r="AM129" i="52" s="1"/>
  <c r="AM136" i="52" s="1"/>
  <c r="AM172" i="52" s="1"/>
  <c r="AL43" i="52"/>
  <c r="AL50" i="52" s="1"/>
  <c r="AL86" i="52" s="1"/>
  <c r="AL93" i="52" s="1"/>
  <c r="AL129" i="52" s="1"/>
  <c r="AL136" i="52" s="1"/>
  <c r="AL172" i="52" s="1"/>
  <c r="AK43" i="52"/>
  <c r="AJ43" i="52"/>
  <c r="AJ50" i="52" s="1"/>
  <c r="AI43" i="52"/>
  <c r="AI50" i="52" s="1"/>
  <c r="AI86" i="52" s="1"/>
  <c r="AI93" i="52" s="1"/>
  <c r="AI129" i="52" s="1"/>
  <c r="AI136" i="52" s="1"/>
  <c r="AI172" i="52" s="1"/>
  <c r="AH43" i="52"/>
  <c r="AH50" i="52" s="1"/>
  <c r="AH86" i="52" s="1"/>
  <c r="AH93" i="52" s="1"/>
  <c r="AH129" i="52" s="1"/>
  <c r="AH136" i="52" s="1"/>
  <c r="AH172" i="52" s="1"/>
  <c r="AG43" i="52"/>
  <c r="AD43" i="52"/>
  <c r="AD50" i="52" s="1"/>
  <c r="AD86" i="52" s="1"/>
  <c r="AD93" i="52" s="1"/>
  <c r="AD129" i="52" s="1"/>
  <c r="AD136" i="52" s="1"/>
  <c r="AD172" i="52" s="1"/>
  <c r="AC43" i="52"/>
  <c r="AC50" i="52" s="1"/>
  <c r="AC86" i="52" s="1"/>
  <c r="AC93" i="52" s="1"/>
  <c r="AC129" i="52" s="1"/>
  <c r="AC136" i="52" s="1"/>
  <c r="AC172" i="52" s="1"/>
  <c r="AB43" i="52"/>
  <c r="AB50" i="52" s="1"/>
  <c r="AB86" i="52" s="1"/>
  <c r="AB93" i="52" s="1"/>
  <c r="AB129" i="52" s="1"/>
  <c r="AB136" i="52" s="1"/>
  <c r="AB172" i="52" s="1"/>
  <c r="AA43" i="52"/>
  <c r="Z43" i="52"/>
  <c r="Z50" i="52" s="1"/>
  <c r="Z86" i="52" s="1"/>
  <c r="Z93" i="52" s="1"/>
  <c r="Z129" i="52" s="1"/>
  <c r="Z136" i="52" s="1"/>
  <c r="Z172" i="52" s="1"/>
  <c r="Y43" i="52"/>
  <c r="Y50" i="52" s="1"/>
  <c r="Y86" i="52" s="1"/>
  <c r="Y93" i="52" s="1"/>
  <c r="Y129" i="52" s="1"/>
  <c r="Y136" i="52" s="1"/>
  <c r="Y172" i="52" s="1"/>
  <c r="X43" i="52"/>
  <c r="W43" i="52"/>
  <c r="W50" i="52" s="1"/>
  <c r="W86" i="52" s="1"/>
  <c r="W93" i="52" s="1"/>
  <c r="W129" i="52" s="1"/>
  <c r="W136" i="52" s="1"/>
  <c r="W172" i="52" s="1"/>
  <c r="V43" i="52"/>
  <c r="V50" i="52" s="1"/>
  <c r="V86" i="52" s="1"/>
  <c r="V93" i="52" s="1"/>
  <c r="V129" i="52" s="1"/>
  <c r="V136" i="52" s="1"/>
  <c r="V172" i="52" s="1"/>
  <c r="U43" i="52"/>
  <c r="U50" i="52" s="1"/>
  <c r="U86" i="52" s="1"/>
  <c r="U93" i="52" s="1"/>
  <c r="U129" i="52" s="1"/>
  <c r="U136" i="52" s="1"/>
  <c r="U172" i="52" s="1"/>
  <c r="T43" i="52"/>
  <c r="T50" i="52" s="1"/>
  <c r="T86" i="52" s="1"/>
  <c r="T93" i="52" s="1"/>
  <c r="T129" i="52" s="1"/>
  <c r="T136" i="52" s="1"/>
  <c r="T172" i="52" s="1"/>
  <c r="S43" i="52"/>
  <c r="R43" i="52"/>
  <c r="R50" i="52" s="1"/>
  <c r="R86" i="52" s="1"/>
  <c r="R93" i="52" s="1"/>
  <c r="R129" i="52" s="1"/>
  <c r="R136" i="52" s="1"/>
  <c r="R172" i="52" s="1"/>
  <c r="Q43" i="52"/>
  <c r="Q50" i="52" s="1"/>
  <c r="Q86" i="52" s="1"/>
  <c r="Q93" i="52" s="1"/>
  <c r="Q129" i="52" s="1"/>
  <c r="Q136" i="52" s="1"/>
  <c r="Q172" i="52" s="1"/>
  <c r="P43" i="52"/>
  <c r="J43" i="52"/>
  <c r="J50" i="52" s="1"/>
  <c r="J86" i="52" s="1"/>
  <c r="J93" i="52" s="1"/>
  <c r="J129" i="52" s="1"/>
  <c r="J136" i="52" s="1"/>
  <c r="J172" i="52" s="1"/>
  <c r="G11" i="35" s="1"/>
  <c r="I43" i="52"/>
  <c r="I50" i="52" s="1"/>
  <c r="I86" i="52" s="1"/>
  <c r="I93" i="52" s="1"/>
  <c r="I129" i="52" s="1"/>
  <c r="I136" i="52" s="1"/>
  <c r="I172" i="52" s="1"/>
  <c r="G43" i="52"/>
  <c r="G50" i="52" s="1"/>
  <c r="G86" i="52" s="1"/>
  <c r="G93" i="52" s="1"/>
  <c r="G129" i="52" s="1"/>
  <c r="G136" i="52" s="1"/>
  <c r="G172" i="52" s="1"/>
  <c r="D11" i="35" s="1"/>
  <c r="F43" i="52"/>
  <c r="F50" i="52" s="1"/>
  <c r="F86" i="52" s="1"/>
  <c r="F93" i="52" s="1"/>
  <c r="F129" i="52" s="1"/>
  <c r="F136" i="52" s="1"/>
  <c r="F172" i="52" s="1"/>
  <c r="C11" i="35" s="1"/>
  <c r="AF42" i="52"/>
  <c r="O42" i="52"/>
  <c r="AF41" i="52"/>
  <c r="O41" i="52"/>
  <c r="AF40" i="52"/>
  <c r="O40" i="52"/>
  <c r="AF39" i="52"/>
  <c r="O39" i="52"/>
  <c r="AF38" i="52"/>
  <c r="O38" i="52"/>
  <c r="AF37" i="52"/>
  <c r="O37" i="52"/>
  <c r="AF36" i="52"/>
  <c r="O36" i="52"/>
  <c r="AF35" i="52"/>
  <c r="O35" i="52"/>
  <c r="AF34" i="52"/>
  <c r="O34" i="52"/>
  <c r="AF33" i="52"/>
  <c r="O33" i="52"/>
  <c r="AF32" i="52"/>
  <c r="O32" i="52"/>
  <c r="AF31" i="52"/>
  <c r="O31" i="52"/>
  <c r="AF30" i="52"/>
  <c r="O30" i="52"/>
  <c r="AF29" i="52"/>
  <c r="O29" i="52"/>
  <c r="AF28" i="52"/>
  <c r="O28" i="52"/>
  <c r="AF27" i="52"/>
  <c r="O27" i="52"/>
  <c r="AF26" i="52"/>
  <c r="O26" i="52"/>
  <c r="AF25" i="52"/>
  <c r="O25" i="52"/>
  <c r="AF24" i="52"/>
  <c r="O24" i="52"/>
  <c r="AF23" i="52"/>
  <c r="O23" i="52"/>
  <c r="AF22" i="52"/>
  <c r="O22" i="52"/>
  <c r="AF21" i="52"/>
  <c r="O21" i="52"/>
  <c r="AF20" i="52"/>
  <c r="O20" i="52"/>
  <c r="AF19" i="52"/>
  <c r="O19" i="52"/>
  <c r="AF18" i="52"/>
  <c r="O18" i="52"/>
  <c r="AF17" i="52"/>
  <c r="O17" i="52"/>
  <c r="AF16" i="52"/>
  <c r="O16" i="52"/>
  <c r="AF15" i="52"/>
  <c r="O15" i="52"/>
  <c r="AF14" i="52"/>
  <c r="O14" i="52"/>
  <c r="AF13" i="52"/>
  <c r="O13" i="52"/>
  <c r="AF12" i="52"/>
  <c r="O12" i="52"/>
  <c r="AF11" i="52"/>
  <c r="O11" i="52"/>
  <c r="AF10" i="52"/>
  <c r="O10" i="52"/>
  <c r="AF9" i="52"/>
  <c r="O9" i="52"/>
  <c r="AF8" i="52"/>
  <c r="AF43" i="52" s="1"/>
  <c r="AF50" i="52" s="1"/>
  <c r="AF86" i="52" s="1"/>
  <c r="AF93" i="52" s="1"/>
  <c r="AF129" i="52" s="1"/>
  <c r="AF136" i="52" s="1"/>
  <c r="AF172" i="52" s="1"/>
  <c r="O8" i="52"/>
  <c r="O43" i="52" s="1"/>
  <c r="O50" i="52" s="1"/>
  <c r="O86" i="52" s="1"/>
  <c r="O93" i="52" s="1"/>
  <c r="O129" i="52" s="1"/>
  <c r="O136" i="52" s="1"/>
  <c r="O172" i="52" s="1"/>
  <c r="AQ3" i="52"/>
  <c r="AP3" i="52"/>
  <c r="AO3" i="52"/>
  <c r="Z3" i="52"/>
  <c r="Y3" i="52"/>
  <c r="X3" i="52"/>
  <c r="W3" i="52"/>
  <c r="AS1" i="52"/>
  <c r="AB1" i="52"/>
  <c r="B1" i="52"/>
  <c r="AE10" i="35"/>
  <c r="AF10" i="35"/>
  <c r="AG10" i="35"/>
  <c r="AH10" i="35"/>
  <c r="AI10" i="35"/>
  <c r="AJ10" i="35"/>
  <c r="AK10" i="35"/>
  <c r="AL10" i="35"/>
  <c r="AM10" i="35"/>
  <c r="AN10" i="35"/>
  <c r="AO10" i="35"/>
  <c r="AP10" i="35"/>
  <c r="AQ10" i="35"/>
  <c r="AR10" i="35"/>
  <c r="AD10" i="35"/>
  <c r="O10" i="35"/>
  <c r="P10" i="35"/>
  <c r="Q10" i="35"/>
  <c r="R10" i="35"/>
  <c r="S10" i="35"/>
  <c r="T10" i="35"/>
  <c r="U10" i="35"/>
  <c r="V10" i="35"/>
  <c r="W10" i="35"/>
  <c r="X10" i="35"/>
  <c r="Y10" i="35"/>
  <c r="Z10" i="35"/>
  <c r="AA10" i="35"/>
  <c r="AB10" i="35"/>
  <c r="N10" i="35"/>
  <c r="L10" i="35"/>
  <c r="K10" i="35"/>
  <c r="AS87" i="61" l="1"/>
  <c r="AS130" i="61"/>
  <c r="AB44" i="61"/>
  <c r="AS44" i="60"/>
  <c r="AB44" i="60"/>
  <c r="AB87" i="60"/>
  <c r="AS130" i="60"/>
  <c r="AB130" i="60"/>
  <c r="AB44" i="59"/>
  <c r="AB87" i="59"/>
  <c r="AS130" i="59"/>
  <c r="AB130" i="59"/>
  <c r="AS44" i="58"/>
  <c r="AB44" i="58"/>
  <c r="AS87" i="58"/>
  <c r="AB87" i="58"/>
  <c r="AS130" i="58"/>
  <c r="AB130" i="58"/>
  <c r="AB44" i="57"/>
  <c r="AS130" i="57"/>
  <c r="AB130" i="57"/>
  <c r="AB44" i="56"/>
  <c r="AS130" i="56"/>
  <c r="AB130" i="56"/>
  <c r="AS87" i="55"/>
  <c r="AB87" i="55"/>
  <c r="AS44" i="55"/>
  <c r="AB44" i="55"/>
  <c r="AS130" i="55"/>
  <c r="AB130" i="55"/>
  <c r="AS44" i="54"/>
  <c r="AB44" i="54"/>
  <c r="AS87" i="54"/>
  <c r="AB87" i="54"/>
  <c r="AS130" i="54"/>
  <c r="AB130" i="54"/>
  <c r="AB87" i="53"/>
  <c r="O86" i="53"/>
  <c r="O93" i="53" s="1"/>
  <c r="O129" i="53" s="1"/>
  <c r="O136" i="53" s="1"/>
  <c r="O172" i="53" s="1"/>
  <c r="AB44" i="53"/>
  <c r="AS130" i="53"/>
  <c r="AB130" i="53"/>
  <c r="AS130" i="52"/>
  <c r="AS44" i="52"/>
  <c r="AB44" i="52"/>
  <c r="AB87" i="52"/>
  <c r="E129" i="51"/>
  <c r="E86" i="51"/>
  <c r="E43" i="51"/>
  <c r="AF171" i="51"/>
  <c r="O171" i="51"/>
  <c r="AF170" i="51"/>
  <c r="O170" i="51"/>
  <c r="AF169" i="51"/>
  <c r="O169" i="51"/>
  <c r="AF168" i="51"/>
  <c r="O168" i="51"/>
  <c r="AF167" i="51"/>
  <c r="O167" i="51"/>
  <c r="AF166" i="51"/>
  <c r="O166" i="51"/>
  <c r="AF165" i="51"/>
  <c r="O165" i="51"/>
  <c r="AF164" i="51"/>
  <c r="O164" i="51"/>
  <c r="AF163" i="51"/>
  <c r="O163" i="51"/>
  <c r="AF162" i="51"/>
  <c r="O162" i="51"/>
  <c r="AF161" i="51"/>
  <c r="O161" i="51"/>
  <c r="AF160" i="51"/>
  <c r="O160" i="51"/>
  <c r="AF159" i="51"/>
  <c r="O159" i="51"/>
  <c r="AF158" i="51"/>
  <c r="O158" i="51"/>
  <c r="AF157" i="51"/>
  <c r="O157" i="51"/>
  <c r="AF156" i="51"/>
  <c r="O156" i="51"/>
  <c r="AF155" i="51"/>
  <c r="O155" i="51"/>
  <c r="AF154" i="51"/>
  <c r="O154" i="51"/>
  <c r="AF153" i="51"/>
  <c r="O153" i="51"/>
  <c r="AF152" i="51"/>
  <c r="O152" i="51"/>
  <c r="AF151" i="51"/>
  <c r="O151" i="51"/>
  <c r="AF150" i="51"/>
  <c r="O150" i="51"/>
  <c r="AF149" i="51"/>
  <c r="O149" i="51"/>
  <c r="AF148" i="51"/>
  <c r="O148" i="51"/>
  <c r="AF147" i="51"/>
  <c r="O147" i="51"/>
  <c r="AF146" i="51"/>
  <c r="O146" i="51"/>
  <c r="AF145" i="51"/>
  <c r="O145" i="51"/>
  <c r="AF144" i="51"/>
  <c r="O144" i="51"/>
  <c r="AF143" i="51"/>
  <c r="O143" i="51"/>
  <c r="AF142" i="51"/>
  <c r="O142" i="51"/>
  <c r="AF141" i="51"/>
  <c r="O141" i="51"/>
  <c r="AF140" i="51"/>
  <c r="O140" i="51"/>
  <c r="AF139" i="51"/>
  <c r="O139" i="51"/>
  <c r="AF138" i="51"/>
  <c r="O138" i="51"/>
  <c r="AF137" i="51"/>
  <c r="O137" i="51"/>
  <c r="AQ132" i="51"/>
  <c r="AP132" i="51"/>
  <c r="AO132" i="51"/>
  <c r="Z132" i="51"/>
  <c r="Y132" i="51"/>
  <c r="X132" i="51"/>
  <c r="W132" i="51"/>
  <c r="K131" i="51"/>
  <c r="B130" i="51"/>
  <c r="AF128" i="51"/>
  <c r="O128" i="51"/>
  <c r="AF127" i="51"/>
  <c r="O127" i="51"/>
  <c r="AF126" i="51"/>
  <c r="O126" i="51"/>
  <c r="AF125" i="51"/>
  <c r="O125" i="51"/>
  <c r="AF124" i="51"/>
  <c r="O124" i="51"/>
  <c r="AF123" i="51"/>
  <c r="O123" i="51"/>
  <c r="AF122" i="51"/>
  <c r="O122" i="51"/>
  <c r="AF121" i="51"/>
  <c r="O121" i="51"/>
  <c r="AF120" i="51"/>
  <c r="O120" i="51"/>
  <c r="AF119" i="51"/>
  <c r="O119" i="51"/>
  <c r="AF118" i="51"/>
  <c r="O118" i="51"/>
  <c r="AF117" i="51"/>
  <c r="O117" i="51"/>
  <c r="AF116" i="51"/>
  <c r="O116" i="51"/>
  <c r="AF115" i="51"/>
  <c r="O115" i="51"/>
  <c r="AF114" i="51"/>
  <c r="O114" i="51"/>
  <c r="AF113" i="51"/>
  <c r="O113" i="51"/>
  <c r="AF112" i="51"/>
  <c r="O112" i="51"/>
  <c r="AF111" i="51"/>
  <c r="O111" i="51"/>
  <c r="AF110" i="51"/>
  <c r="O110" i="51"/>
  <c r="AF109" i="51"/>
  <c r="O109" i="51"/>
  <c r="AF108" i="51"/>
  <c r="O108" i="51"/>
  <c r="AF107" i="51"/>
  <c r="O107" i="51"/>
  <c r="AF106" i="51"/>
  <c r="O106" i="51"/>
  <c r="AF105" i="51"/>
  <c r="O105" i="51"/>
  <c r="AF104" i="51"/>
  <c r="O104" i="51"/>
  <c r="AF103" i="51"/>
  <c r="O103" i="51"/>
  <c r="AF102" i="51"/>
  <c r="O102" i="51"/>
  <c r="AF101" i="51"/>
  <c r="O101" i="51"/>
  <c r="AF100" i="51"/>
  <c r="O100" i="51"/>
  <c r="AF99" i="51"/>
  <c r="O99" i="51"/>
  <c r="AF98" i="51"/>
  <c r="O98" i="51"/>
  <c r="AF97" i="51"/>
  <c r="O97" i="51"/>
  <c r="AF96" i="51"/>
  <c r="O96" i="51"/>
  <c r="AF95" i="51"/>
  <c r="O95" i="51"/>
  <c r="AF94" i="51"/>
  <c r="O94" i="51"/>
  <c r="AS93" i="51"/>
  <c r="AS129" i="51" s="1"/>
  <c r="AS136" i="51" s="1"/>
  <c r="AS172" i="51" s="1"/>
  <c r="AK93" i="51"/>
  <c r="AK129" i="51" s="1"/>
  <c r="AK136" i="51" s="1"/>
  <c r="AK172" i="51" s="1"/>
  <c r="AB93" i="51"/>
  <c r="AB129" i="51" s="1"/>
  <c r="AB136" i="51" s="1"/>
  <c r="AB172" i="51" s="1"/>
  <c r="T93" i="51"/>
  <c r="T129" i="51" s="1"/>
  <c r="T136" i="51" s="1"/>
  <c r="T172" i="51" s="1"/>
  <c r="AQ89" i="51"/>
  <c r="AP89" i="51"/>
  <c r="AO89" i="51"/>
  <c r="Z89" i="51"/>
  <c r="Y89" i="51"/>
  <c r="X89" i="51"/>
  <c r="W89" i="51"/>
  <c r="K88" i="51"/>
  <c r="B87" i="51"/>
  <c r="AN86" i="51"/>
  <c r="AN93" i="51" s="1"/>
  <c r="AN129" i="51" s="1"/>
  <c r="AN136" i="51" s="1"/>
  <c r="AN172" i="51" s="1"/>
  <c r="AF86" i="51"/>
  <c r="AF93" i="51" s="1"/>
  <c r="AF129" i="51" s="1"/>
  <c r="AF136" i="51" s="1"/>
  <c r="AF172" i="51" s="1"/>
  <c r="W86" i="51"/>
  <c r="W93" i="51" s="1"/>
  <c r="W129" i="51" s="1"/>
  <c r="W136" i="51" s="1"/>
  <c r="W172" i="51" s="1"/>
  <c r="O86" i="51"/>
  <c r="O93" i="51" s="1"/>
  <c r="O129" i="51" s="1"/>
  <c r="O136" i="51" s="1"/>
  <c r="O172" i="51" s="1"/>
  <c r="AF85" i="51"/>
  <c r="O85" i="51"/>
  <c r="AF84" i="51"/>
  <c r="O84" i="51"/>
  <c r="AF83" i="51"/>
  <c r="O83" i="51"/>
  <c r="AF82" i="51"/>
  <c r="O82" i="51"/>
  <c r="AF81" i="51"/>
  <c r="O81" i="51"/>
  <c r="AF80" i="51"/>
  <c r="O80" i="51"/>
  <c r="AF79" i="51"/>
  <c r="O79" i="51"/>
  <c r="AF78" i="51"/>
  <c r="O78" i="51"/>
  <c r="AF77" i="51"/>
  <c r="O77" i="51"/>
  <c r="AF76" i="51"/>
  <c r="O76" i="51"/>
  <c r="AF75" i="51"/>
  <c r="O75" i="51"/>
  <c r="AF74" i="51"/>
  <c r="O74" i="51"/>
  <c r="AF73" i="51"/>
  <c r="O73" i="51"/>
  <c r="AF72" i="51"/>
  <c r="O72" i="51"/>
  <c r="AF71" i="51"/>
  <c r="O71" i="51"/>
  <c r="AF70" i="51"/>
  <c r="O70" i="51"/>
  <c r="AF69" i="51"/>
  <c r="O69" i="51"/>
  <c r="AF68" i="51"/>
  <c r="O68" i="51"/>
  <c r="AF67" i="51"/>
  <c r="O67" i="51"/>
  <c r="AF66" i="51"/>
  <c r="O66" i="51"/>
  <c r="AF65" i="51"/>
  <c r="O65" i="51"/>
  <c r="AF64" i="51"/>
  <c r="O64" i="51"/>
  <c r="AF63" i="51"/>
  <c r="O63" i="51"/>
  <c r="AF62" i="51"/>
  <c r="O62" i="51"/>
  <c r="AF61" i="51"/>
  <c r="O61" i="51"/>
  <c r="AF60" i="51"/>
  <c r="O60" i="51"/>
  <c r="AF59" i="51"/>
  <c r="O59" i="51"/>
  <c r="AF58" i="51"/>
  <c r="O58" i="51"/>
  <c r="AF57" i="51"/>
  <c r="O57" i="51"/>
  <c r="AF56" i="51"/>
  <c r="O56" i="51"/>
  <c r="AF55" i="51"/>
  <c r="O55" i="51"/>
  <c r="AF54" i="51"/>
  <c r="O54" i="51"/>
  <c r="AF53" i="51"/>
  <c r="O53" i="51"/>
  <c r="AF52" i="51"/>
  <c r="O52" i="51"/>
  <c r="AF51" i="51"/>
  <c r="O51" i="51"/>
  <c r="AS50" i="51"/>
  <c r="AS86" i="51" s="1"/>
  <c r="AR50" i="51"/>
  <c r="AR86" i="51" s="1"/>
  <c r="AR93" i="51" s="1"/>
  <c r="AR129" i="51" s="1"/>
  <c r="AR136" i="51" s="1"/>
  <c r="AR172" i="51" s="1"/>
  <c r="AO50" i="51"/>
  <c r="AO86" i="51" s="1"/>
  <c r="AO93" i="51" s="1"/>
  <c r="AO129" i="51" s="1"/>
  <c r="AO136" i="51" s="1"/>
  <c r="AO172" i="51" s="1"/>
  <c r="AN50" i="51"/>
  <c r="AK50" i="51"/>
  <c r="AK86" i="51" s="1"/>
  <c r="AJ50" i="51"/>
  <c r="AJ86" i="51" s="1"/>
  <c r="AJ93" i="51" s="1"/>
  <c r="AJ129" i="51" s="1"/>
  <c r="AJ136" i="51" s="1"/>
  <c r="AJ172" i="51" s="1"/>
  <c r="AG50" i="51"/>
  <c r="AG86" i="51" s="1"/>
  <c r="AG93" i="51" s="1"/>
  <c r="AG129" i="51" s="1"/>
  <c r="AG136" i="51" s="1"/>
  <c r="AG172" i="51" s="1"/>
  <c r="AF50" i="51"/>
  <c r="AB50" i="51"/>
  <c r="AB86" i="51" s="1"/>
  <c r="AA50" i="51"/>
  <c r="AA86" i="51" s="1"/>
  <c r="AA93" i="51" s="1"/>
  <c r="AA129" i="51" s="1"/>
  <c r="AA136" i="51" s="1"/>
  <c r="AA172" i="51" s="1"/>
  <c r="X50" i="51"/>
  <c r="X86" i="51" s="1"/>
  <c r="X93" i="51" s="1"/>
  <c r="X129" i="51" s="1"/>
  <c r="X136" i="51" s="1"/>
  <c r="X172" i="51" s="1"/>
  <c r="W50" i="51"/>
  <c r="T50" i="51"/>
  <c r="T86" i="51" s="1"/>
  <c r="S50" i="51"/>
  <c r="S86" i="51" s="1"/>
  <c r="S93" i="51" s="1"/>
  <c r="S129" i="51" s="1"/>
  <c r="S136" i="51" s="1"/>
  <c r="S172" i="51" s="1"/>
  <c r="P50" i="51"/>
  <c r="P86" i="51" s="1"/>
  <c r="P93" i="51" s="1"/>
  <c r="P129" i="51" s="1"/>
  <c r="P136" i="51" s="1"/>
  <c r="P172" i="51" s="1"/>
  <c r="O50" i="51"/>
  <c r="AQ46" i="51"/>
  <c r="AP46" i="51"/>
  <c r="AO46" i="51"/>
  <c r="Z46" i="51"/>
  <c r="Y46" i="51"/>
  <c r="X46" i="51"/>
  <c r="W46" i="51"/>
  <c r="K45" i="51"/>
  <c r="B44" i="51"/>
  <c r="AU43" i="51"/>
  <c r="AU50" i="51" s="1"/>
  <c r="AU86" i="51" s="1"/>
  <c r="AU93" i="51" s="1"/>
  <c r="AU129" i="51" s="1"/>
  <c r="AU136" i="51" s="1"/>
  <c r="AU172" i="51" s="1"/>
  <c r="AT43" i="51"/>
  <c r="AT50" i="51" s="1"/>
  <c r="AT86" i="51" s="1"/>
  <c r="AT93" i="51" s="1"/>
  <c r="AT129" i="51" s="1"/>
  <c r="AT136" i="51" s="1"/>
  <c r="AT172" i="51" s="1"/>
  <c r="AS43" i="51"/>
  <c r="AR43" i="51"/>
  <c r="AQ43" i="51"/>
  <c r="AQ50" i="51" s="1"/>
  <c r="AQ86" i="51" s="1"/>
  <c r="AQ93" i="51" s="1"/>
  <c r="AQ129" i="51" s="1"/>
  <c r="AQ136" i="51" s="1"/>
  <c r="AQ172" i="51" s="1"/>
  <c r="AP43" i="51"/>
  <c r="AP50" i="51" s="1"/>
  <c r="AP86" i="51" s="1"/>
  <c r="AP93" i="51" s="1"/>
  <c r="AP129" i="51" s="1"/>
  <c r="AP136" i="51" s="1"/>
  <c r="AP172" i="51" s="1"/>
  <c r="AO43" i="51"/>
  <c r="AN43" i="51"/>
  <c r="AM43" i="51"/>
  <c r="AM50" i="51" s="1"/>
  <c r="AM86" i="51" s="1"/>
  <c r="AM93" i="51" s="1"/>
  <c r="AM129" i="51" s="1"/>
  <c r="AM136" i="51" s="1"/>
  <c r="AM172" i="51" s="1"/>
  <c r="AL43" i="51"/>
  <c r="AL50" i="51" s="1"/>
  <c r="AL86" i="51" s="1"/>
  <c r="AL93" i="51" s="1"/>
  <c r="AL129" i="51" s="1"/>
  <c r="AL136" i="51" s="1"/>
  <c r="AL172" i="51" s="1"/>
  <c r="AK43" i="51"/>
  <c r="AJ43" i="51"/>
  <c r="AI43" i="51"/>
  <c r="AI50" i="51" s="1"/>
  <c r="AI86" i="51" s="1"/>
  <c r="AI93" i="51" s="1"/>
  <c r="AI129" i="51" s="1"/>
  <c r="AI136" i="51" s="1"/>
  <c r="AI172" i="51" s="1"/>
  <c r="AH43" i="51"/>
  <c r="AH50" i="51" s="1"/>
  <c r="AH86" i="51" s="1"/>
  <c r="AH93" i="51" s="1"/>
  <c r="AH129" i="51" s="1"/>
  <c r="AH136" i="51" s="1"/>
  <c r="AH172" i="51" s="1"/>
  <c r="AG43" i="51"/>
  <c r="AF43" i="51"/>
  <c r="AD43" i="51"/>
  <c r="AD50" i="51" s="1"/>
  <c r="AD86" i="51" s="1"/>
  <c r="AD93" i="51" s="1"/>
  <c r="AD129" i="51" s="1"/>
  <c r="AD136" i="51" s="1"/>
  <c r="AD172" i="51" s="1"/>
  <c r="AC43" i="51"/>
  <c r="AC50" i="51" s="1"/>
  <c r="AC86" i="51" s="1"/>
  <c r="AC93" i="51" s="1"/>
  <c r="AC129" i="51" s="1"/>
  <c r="AC136" i="51" s="1"/>
  <c r="AC172" i="51" s="1"/>
  <c r="AB43" i="51"/>
  <c r="AA43" i="51"/>
  <c r="Z43" i="51"/>
  <c r="Z50" i="51" s="1"/>
  <c r="Z86" i="51" s="1"/>
  <c r="Z93" i="51" s="1"/>
  <c r="Z129" i="51" s="1"/>
  <c r="Z136" i="51" s="1"/>
  <c r="Z172" i="51" s="1"/>
  <c r="Y43" i="51"/>
  <c r="Y50" i="51" s="1"/>
  <c r="Y86" i="51" s="1"/>
  <c r="Y93" i="51" s="1"/>
  <c r="Y129" i="51" s="1"/>
  <c r="Y136" i="51" s="1"/>
  <c r="Y172" i="51" s="1"/>
  <c r="X43" i="51"/>
  <c r="W43" i="51"/>
  <c r="V43" i="51"/>
  <c r="V50" i="51" s="1"/>
  <c r="V86" i="51" s="1"/>
  <c r="V93" i="51" s="1"/>
  <c r="V129" i="51" s="1"/>
  <c r="V136" i="51" s="1"/>
  <c r="V172" i="51" s="1"/>
  <c r="U43" i="51"/>
  <c r="U50" i="51" s="1"/>
  <c r="U86" i="51" s="1"/>
  <c r="U93" i="51" s="1"/>
  <c r="U129" i="51" s="1"/>
  <c r="U136" i="51" s="1"/>
  <c r="U172" i="51" s="1"/>
  <c r="T43" i="51"/>
  <c r="S43" i="51"/>
  <c r="R43" i="51"/>
  <c r="R50" i="51" s="1"/>
  <c r="R86" i="51" s="1"/>
  <c r="R93" i="51" s="1"/>
  <c r="R129" i="51" s="1"/>
  <c r="R136" i="51" s="1"/>
  <c r="R172" i="51" s="1"/>
  <c r="Q43" i="51"/>
  <c r="Q50" i="51" s="1"/>
  <c r="Q86" i="51" s="1"/>
  <c r="Q93" i="51" s="1"/>
  <c r="Q129" i="51" s="1"/>
  <c r="Q136" i="51" s="1"/>
  <c r="Q172" i="51" s="1"/>
  <c r="P43" i="51"/>
  <c r="O43" i="51"/>
  <c r="J43" i="51"/>
  <c r="J50" i="51" s="1"/>
  <c r="J86" i="51" s="1"/>
  <c r="J93" i="51" s="1"/>
  <c r="J129" i="51" s="1"/>
  <c r="J136" i="51" s="1"/>
  <c r="J172" i="51" s="1"/>
  <c r="G10" i="35" s="1"/>
  <c r="I43" i="51"/>
  <c r="I50" i="51" s="1"/>
  <c r="I86" i="51" s="1"/>
  <c r="I93" i="51" s="1"/>
  <c r="I129" i="51" s="1"/>
  <c r="I136" i="51" s="1"/>
  <c r="I172" i="51" s="1"/>
  <c r="F10" i="35" s="1"/>
  <c r="G43" i="51"/>
  <c r="G50" i="51" s="1"/>
  <c r="G86" i="51" s="1"/>
  <c r="G93" i="51" s="1"/>
  <c r="G129" i="51" s="1"/>
  <c r="G136" i="51" s="1"/>
  <c r="G172" i="51" s="1"/>
  <c r="D10" i="35" s="1"/>
  <c r="F43" i="51"/>
  <c r="F50" i="51" s="1"/>
  <c r="F86" i="51" s="1"/>
  <c r="F93" i="51" s="1"/>
  <c r="F129" i="51" s="1"/>
  <c r="F136" i="51" s="1"/>
  <c r="F172" i="51" s="1"/>
  <c r="C10" i="35" s="1"/>
  <c r="AF42" i="51"/>
  <c r="O42" i="51"/>
  <c r="AF41" i="51"/>
  <c r="O41" i="51"/>
  <c r="AF40" i="51"/>
  <c r="O40" i="51"/>
  <c r="AF39" i="51"/>
  <c r="O39" i="51"/>
  <c r="AF38" i="51"/>
  <c r="O38" i="51"/>
  <c r="AF37" i="51"/>
  <c r="O37" i="51"/>
  <c r="AF36" i="51"/>
  <c r="O36" i="51"/>
  <c r="AF35" i="51"/>
  <c r="O35" i="51"/>
  <c r="AF34" i="51"/>
  <c r="O34" i="51"/>
  <c r="AF33" i="51"/>
  <c r="O33" i="51"/>
  <c r="AF32" i="51"/>
  <c r="O32" i="51"/>
  <c r="AF31" i="51"/>
  <c r="O31" i="51"/>
  <c r="AF30" i="51"/>
  <c r="O30" i="51"/>
  <c r="AF29" i="51"/>
  <c r="O29" i="51"/>
  <c r="AF28" i="51"/>
  <c r="O28" i="51"/>
  <c r="AF27" i="51"/>
  <c r="O27" i="51"/>
  <c r="AF26" i="51"/>
  <c r="O26" i="51"/>
  <c r="AF25" i="51"/>
  <c r="O25" i="51"/>
  <c r="AF24" i="51"/>
  <c r="O24" i="51"/>
  <c r="AF23" i="51"/>
  <c r="O23" i="51"/>
  <c r="AF22" i="51"/>
  <c r="O22" i="51"/>
  <c r="AF21" i="51"/>
  <c r="O21" i="51"/>
  <c r="AF20" i="51"/>
  <c r="O20" i="51"/>
  <c r="AF19" i="51"/>
  <c r="O19" i="51"/>
  <c r="AF18" i="51"/>
  <c r="O18" i="51"/>
  <c r="AF17" i="51"/>
  <c r="O17" i="51"/>
  <c r="AF16" i="51"/>
  <c r="O16" i="51"/>
  <c r="AF15" i="51"/>
  <c r="O15" i="51"/>
  <c r="AF14" i="51"/>
  <c r="O14" i="51"/>
  <c r="AF13" i="51"/>
  <c r="O13" i="51"/>
  <c r="AF12" i="51"/>
  <c r="O12" i="51"/>
  <c r="AF11" i="51"/>
  <c r="O11" i="51"/>
  <c r="AF10" i="51"/>
  <c r="O10" i="51"/>
  <c r="AF9" i="51"/>
  <c r="O9" i="51"/>
  <c r="AF8" i="51"/>
  <c r="O8" i="51"/>
  <c r="AQ3" i="51"/>
  <c r="AP3" i="51"/>
  <c r="AO3" i="51"/>
  <c r="Z3" i="51"/>
  <c r="Y3" i="51"/>
  <c r="X3" i="51"/>
  <c r="W3" i="51"/>
  <c r="AS1" i="51"/>
  <c r="AB1" i="51"/>
  <c r="B1" i="51"/>
  <c r="AS87" i="51" l="1"/>
  <c r="AB87" i="51"/>
  <c r="AS44" i="51"/>
  <c r="AB44" i="51"/>
  <c r="AS130" i="51"/>
  <c r="AB130" i="51"/>
  <c r="AR9" i="35"/>
  <c r="AQ9" i="35"/>
  <c r="AP9" i="35"/>
  <c r="AO9" i="35"/>
  <c r="AN9" i="35"/>
  <c r="AF9" i="35"/>
  <c r="AG9" i="35"/>
  <c r="AH9" i="35"/>
  <c r="AI9" i="35"/>
  <c r="AJ9" i="35"/>
  <c r="AK9" i="35"/>
  <c r="AL9" i="35"/>
  <c r="AM9" i="35"/>
  <c r="AE9" i="35"/>
  <c r="AD9" i="35"/>
  <c r="AB9" i="35"/>
  <c r="AA9" i="35"/>
  <c r="Z9" i="35"/>
  <c r="Y9" i="35"/>
  <c r="X9" i="35"/>
  <c r="P9" i="35"/>
  <c r="Q9" i="35"/>
  <c r="R9" i="35"/>
  <c r="S9" i="35"/>
  <c r="T9" i="35"/>
  <c r="U9" i="35"/>
  <c r="V9" i="35"/>
  <c r="W9" i="35"/>
  <c r="O9" i="35"/>
  <c r="N9" i="35"/>
  <c r="L9" i="35"/>
  <c r="K9" i="35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F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O172" i="1"/>
  <c r="AU136" i="1"/>
  <c r="AT136" i="1"/>
  <c r="AS136" i="1"/>
  <c r="AR136" i="1"/>
  <c r="AQ136" i="1"/>
  <c r="AI136" i="1"/>
  <c r="AJ136" i="1"/>
  <c r="AK136" i="1"/>
  <c r="AL136" i="1"/>
  <c r="AM136" i="1"/>
  <c r="AN136" i="1"/>
  <c r="AO136" i="1"/>
  <c r="AP136" i="1"/>
  <c r="AH136" i="1"/>
  <c r="AG136" i="1"/>
  <c r="AF136" i="1"/>
  <c r="AD136" i="1"/>
  <c r="AC136" i="1"/>
  <c r="AB136" i="1"/>
  <c r="AA136" i="1"/>
  <c r="Z136" i="1"/>
  <c r="R136" i="1"/>
  <c r="S136" i="1"/>
  <c r="T136" i="1"/>
  <c r="U136" i="1"/>
  <c r="V136" i="1"/>
  <c r="W136" i="1"/>
  <c r="X136" i="1"/>
  <c r="Y136" i="1"/>
  <c r="Q136" i="1"/>
  <c r="P136" i="1"/>
  <c r="O136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F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O129" i="1"/>
  <c r="AU93" i="1"/>
  <c r="AT93" i="1"/>
  <c r="AS93" i="1"/>
  <c r="AR93" i="1"/>
  <c r="AQ93" i="1"/>
  <c r="AI93" i="1"/>
  <c r="AJ93" i="1"/>
  <c r="AK93" i="1"/>
  <c r="AL93" i="1"/>
  <c r="AM93" i="1"/>
  <c r="AN93" i="1"/>
  <c r="AO93" i="1"/>
  <c r="AP93" i="1"/>
  <c r="AH93" i="1"/>
  <c r="AG93" i="1"/>
  <c r="AF93" i="1"/>
  <c r="AD93" i="1"/>
  <c r="AC93" i="1"/>
  <c r="AB93" i="1"/>
  <c r="AA93" i="1"/>
  <c r="Z93" i="1"/>
  <c r="R93" i="1"/>
  <c r="S93" i="1"/>
  <c r="T93" i="1"/>
  <c r="U93" i="1"/>
  <c r="V93" i="1"/>
  <c r="W93" i="1"/>
  <c r="X93" i="1"/>
  <c r="Y93" i="1"/>
  <c r="Q93" i="1"/>
  <c r="P93" i="1"/>
  <c r="O93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O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H86" i="1"/>
  <c r="AG86" i="1"/>
  <c r="AF86" i="1"/>
  <c r="AU50" i="1"/>
  <c r="AT50" i="1"/>
  <c r="AS50" i="1"/>
  <c r="AR50" i="1"/>
  <c r="AQ50" i="1"/>
  <c r="AI50" i="1"/>
  <c r="AJ50" i="1"/>
  <c r="AK50" i="1"/>
  <c r="AL50" i="1"/>
  <c r="AM50" i="1"/>
  <c r="AN50" i="1"/>
  <c r="AO50" i="1"/>
  <c r="AP50" i="1"/>
  <c r="AH50" i="1"/>
  <c r="AG50" i="1"/>
  <c r="AF50" i="1"/>
  <c r="AD50" i="1"/>
  <c r="AC50" i="1"/>
  <c r="AB50" i="1"/>
  <c r="AA50" i="1"/>
  <c r="Z50" i="1"/>
  <c r="R50" i="1"/>
  <c r="S50" i="1"/>
  <c r="T50" i="1"/>
  <c r="U50" i="1"/>
  <c r="V50" i="1"/>
  <c r="W50" i="1"/>
  <c r="X50" i="1"/>
  <c r="Y50" i="1"/>
  <c r="Q50" i="1"/>
  <c r="AQ132" i="1"/>
  <c r="AP132" i="1"/>
  <c r="AO132" i="1"/>
  <c r="Z132" i="1"/>
  <c r="Y132" i="1"/>
  <c r="X132" i="1"/>
  <c r="W132" i="1"/>
  <c r="AQ89" i="1"/>
  <c r="AP89" i="1"/>
  <c r="AO89" i="1"/>
  <c r="Z89" i="1"/>
  <c r="Y89" i="1"/>
  <c r="X89" i="1"/>
  <c r="W89" i="1"/>
  <c r="AQ46" i="1"/>
  <c r="AP46" i="1"/>
  <c r="AO46" i="1"/>
  <c r="Z46" i="1"/>
  <c r="Y46" i="1"/>
  <c r="X46" i="1"/>
  <c r="W46" i="1"/>
  <c r="K131" i="1"/>
  <c r="AS130" i="1" s="1"/>
  <c r="K88" i="1"/>
  <c r="AB87" i="1" s="1"/>
  <c r="K45" i="1"/>
  <c r="B130" i="1"/>
  <c r="B87" i="1"/>
  <c r="P50" i="1"/>
  <c r="O50" i="1"/>
  <c r="B44" i="1"/>
  <c r="E129" i="1"/>
  <c r="E86" i="1"/>
  <c r="E43" i="1"/>
  <c r="AF171" i="1"/>
  <c r="O171" i="1"/>
  <c r="AF170" i="1"/>
  <c r="O170" i="1"/>
  <c r="AF169" i="1"/>
  <c r="O169" i="1"/>
  <c r="AF168" i="1"/>
  <c r="O168" i="1"/>
  <c r="AF167" i="1"/>
  <c r="O167" i="1"/>
  <c r="AF166" i="1"/>
  <c r="O166" i="1"/>
  <c r="AF165" i="1"/>
  <c r="O165" i="1"/>
  <c r="AF164" i="1"/>
  <c r="O164" i="1"/>
  <c r="AF163" i="1"/>
  <c r="O163" i="1"/>
  <c r="AF162" i="1"/>
  <c r="O162" i="1"/>
  <c r="AF161" i="1"/>
  <c r="O161" i="1"/>
  <c r="AF160" i="1"/>
  <c r="O160" i="1"/>
  <c r="AF159" i="1"/>
  <c r="O159" i="1"/>
  <c r="AF158" i="1"/>
  <c r="O158" i="1"/>
  <c r="AF157" i="1"/>
  <c r="O157" i="1"/>
  <c r="AF156" i="1"/>
  <c r="O156" i="1"/>
  <c r="AF155" i="1"/>
  <c r="O155" i="1"/>
  <c r="AF154" i="1"/>
  <c r="O154" i="1"/>
  <c r="AF153" i="1"/>
  <c r="O153" i="1"/>
  <c r="AF152" i="1"/>
  <c r="O152" i="1"/>
  <c r="AF151" i="1"/>
  <c r="O151" i="1"/>
  <c r="AF150" i="1"/>
  <c r="O150" i="1"/>
  <c r="AF149" i="1"/>
  <c r="O149" i="1"/>
  <c r="AF148" i="1"/>
  <c r="O148" i="1"/>
  <c r="AF147" i="1"/>
  <c r="O147" i="1"/>
  <c r="AF146" i="1"/>
  <c r="O146" i="1"/>
  <c r="AF145" i="1"/>
  <c r="O145" i="1"/>
  <c r="AF144" i="1"/>
  <c r="O144" i="1"/>
  <c r="AF143" i="1"/>
  <c r="O143" i="1"/>
  <c r="AF142" i="1"/>
  <c r="O142" i="1"/>
  <c r="AF141" i="1"/>
  <c r="O141" i="1"/>
  <c r="AF140" i="1"/>
  <c r="O140" i="1"/>
  <c r="AF139" i="1"/>
  <c r="O139" i="1"/>
  <c r="AF138" i="1"/>
  <c r="O138" i="1"/>
  <c r="AF137" i="1"/>
  <c r="O137" i="1"/>
  <c r="AF128" i="1"/>
  <c r="O128" i="1"/>
  <c r="AF127" i="1"/>
  <c r="O127" i="1"/>
  <c r="AF126" i="1"/>
  <c r="O126" i="1"/>
  <c r="AF125" i="1"/>
  <c r="O125" i="1"/>
  <c r="AF124" i="1"/>
  <c r="O124" i="1"/>
  <c r="AF123" i="1"/>
  <c r="O123" i="1"/>
  <c r="AF122" i="1"/>
  <c r="O122" i="1"/>
  <c r="AF121" i="1"/>
  <c r="O121" i="1"/>
  <c r="AF120" i="1"/>
  <c r="O120" i="1"/>
  <c r="AF119" i="1"/>
  <c r="O119" i="1"/>
  <c r="AF118" i="1"/>
  <c r="O118" i="1"/>
  <c r="AF117" i="1"/>
  <c r="O117" i="1"/>
  <c r="AF116" i="1"/>
  <c r="O116" i="1"/>
  <c r="AF115" i="1"/>
  <c r="O115" i="1"/>
  <c r="AF114" i="1"/>
  <c r="O114" i="1"/>
  <c r="AF113" i="1"/>
  <c r="O113" i="1"/>
  <c r="AF112" i="1"/>
  <c r="O112" i="1"/>
  <c r="AF111" i="1"/>
  <c r="O111" i="1"/>
  <c r="AF110" i="1"/>
  <c r="O110" i="1"/>
  <c r="AF109" i="1"/>
  <c r="O109" i="1"/>
  <c r="AF108" i="1"/>
  <c r="O108" i="1"/>
  <c r="AF107" i="1"/>
  <c r="O107" i="1"/>
  <c r="AF106" i="1"/>
  <c r="O106" i="1"/>
  <c r="AF105" i="1"/>
  <c r="O105" i="1"/>
  <c r="AF104" i="1"/>
  <c r="O104" i="1"/>
  <c r="AF103" i="1"/>
  <c r="O103" i="1"/>
  <c r="AF102" i="1"/>
  <c r="O102" i="1"/>
  <c r="AF101" i="1"/>
  <c r="O101" i="1"/>
  <c r="AF100" i="1"/>
  <c r="O100" i="1"/>
  <c r="AF99" i="1"/>
  <c r="O99" i="1"/>
  <c r="AF98" i="1"/>
  <c r="O98" i="1"/>
  <c r="AF97" i="1"/>
  <c r="O97" i="1"/>
  <c r="AF96" i="1"/>
  <c r="O96" i="1"/>
  <c r="AF95" i="1"/>
  <c r="O95" i="1"/>
  <c r="AF94" i="1"/>
  <c r="O94" i="1"/>
  <c r="AS87" i="1"/>
  <c r="AF85" i="1"/>
  <c r="O85" i="1"/>
  <c r="AF84" i="1"/>
  <c r="O84" i="1"/>
  <c r="AF83" i="1"/>
  <c r="O83" i="1"/>
  <c r="AF82" i="1"/>
  <c r="O82" i="1"/>
  <c r="AF81" i="1"/>
  <c r="O81" i="1"/>
  <c r="AF80" i="1"/>
  <c r="O80" i="1"/>
  <c r="AF79" i="1"/>
  <c r="O79" i="1"/>
  <c r="AF78" i="1"/>
  <c r="O78" i="1"/>
  <c r="AF77" i="1"/>
  <c r="O77" i="1"/>
  <c r="AF76" i="1"/>
  <c r="O76" i="1"/>
  <c r="AF75" i="1"/>
  <c r="O75" i="1"/>
  <c r="AF74" i="1"/>
  <c r="O74" i="1"/>
  <c r="AF73" i="1"/>
  <c r="O73" i="1"/>
  <c r="AF72" i="1"/>
  <c r="O72" i="1"/>
  <c r="AF71" i="1"/>
  <c r="O71" i="1"/>
  <c r="AF70" i="1"/>
  <c r="O70" i="1"/>
  <c r="AF69" i="1"/>
  <c r="O69" i="1"/>
  <c r="AF68" i="1"/>
  <c r="O68" i="1"/>
  <c r="AF67" i="1"/>
  <c r="O67" i="1"/>
  <c r="AF66" i="1"/>
  <c r="O66" i="1"/>
  <c r="AF65" i="1"/>
  <c r="O65" i="1"/>
  <c r="AF64" i="1"/>
  <c r="O64" i="1"/>
  <c r="AF63" i="1"/>
  <c r="O63" i="1"/>
  <c r="AF62" i="1"/>
  <c r="O62" i="1"/>
  <c r="AF61" i="1"/>
  <c r="O61" i="1"/>
  <c r="AF60" i="1"/>
  <c r="O60" i="1"/>
  <c r="AF59" i="1"/>
  <c r="O59" i="1"/>
  <c r="AF58" i="1"/>
  <c r="O58" i="1"/>
  <c r="AF57" i="1"/>
  <c r="O57" i="1"/>
  <c r="AF56" i="1"/>
  <c r="O56" i="1"/>
  <c r="AF55" i="1"/>
  <c r="O55" i="1"/>
  <c r="AF54" i="1"/>
  <c r="O54" i="1"/>
  <c r="AF53" i="1"/>
  <c r="O53" i="1"/>
  <c r="AF52" i="1"/>
  <c r="O52" i="1"/>
  <c r="AF51" i="1"/>
  <c r="O51" i="1"/>
  <c r="AS44" i="1"/>
  <c r="AB44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AB130" i="1" l="1"/>
  <c r="E26" i="48"/>
  <c r="E27" i="48"/>
  <c r="E28" i="48"/>
  <c r="E29" i="48"/>
  <c r="E30" i="48"/>
  <c r="E31" i="48"/>
  <c r="E32" i="48"/>
  <c r="E33" i="48"/>
  <c r="E25" i="48"/>
  <c r="E15" i="48"/>
  <c r="E16" i="48"/>
  <c r="E17" i="48"/>
  <c r="E18" i="48"/>
  <c r="E19" i="48"/>
  <c r="E20" i="48"/>
  <c r="E23" i="48" s="1"/>
  <c r="E21" i="48"/>
  <c r="E22" i="48"/>
  <c r="E14" i="48"/>
  <c r="D34" i="48"/>
  <c r="D35" i="48" s="1"/>
  <c r="C34" i="48"/>
  <c r="D23" i="48"/>
  <c r="C23" i="48"/>
  <c r="B8" i="48"/>
  <c r="B4" i="48"/>
  <c r="B3" i="48"/>
  <c r="B2" i="48"/>
  <c r="B8" i="47"/>
  <c r="B4" i="47"/>
  <c r="B3" i="47"/>
  <c r="B2" i="47"/>
  <c r="C4" i="50"/>
  <c r="C3" i="50"/>
  <c r="C2" i="50"/>
  <c r="C4" i="49"/>
  <c r="C3" i="49"/>
  <c r="C2" i="49"/>
  <c r="E34" i="48" l="1"/>
  <c r="E35" i="48" s="1"/>
  <c r="C35" i="48"/>
  <c r="D26" i="47"/>
  <c r="C26" i="47"/>
  <c r="D22" i="47"/>
  <c r="D27" i="47" s="1"/>
  <c r="C22" i="47"/>
  <c r="C27" i="47" s="1"/>
  <c r="B22" i="35" l="1"/>
  <c r="B1" i="35"/>
  <c r="O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8" i="1"/>
  <c r="AQ3" i="1"/>
  <c r="AP3" i="1"/>
  <c r="AO3" i="1"/>
  <c r="Z3" i="1"/>
  <c r="Y3" i="1"/>
  <c r="X3" i="1"/>
  <c r="W3" i="1"/>
  <c r="AN4" i="35"/>
  <c r="AM4" i="35"/>
  <c r="AL4" i="35"/>
  <c r="X4" i="35"/>
  <c r="W4" i="35"/>
  <c r="V4" i="35"/>
  <c r="U4" i="35"/>
  <c r="H7" i="35"/>
  <c r="E7" i="35"/>
  <c r="B7" i="35"/>
  <c r="AS43" i="1" l="1"/>
  <c r="AT43" i="1"/>
  <c r="AU43" i="1"/>
  <c r="AN43" i="1"/>
  <c r="B1" i="1"/>
  <c r="AQ22" i="35" l="1"/>
  <c r="AR22" i="35"/>
  <c r="AP22" i="35"/>
  <c r="AK22" i="35"/>
  <c r="E7" i="1"/>
  <c r="AS1" i="1" l="1"/>
  <c r="AB1" i="1"/>
  <c r="B11" i="17" l="1"/>
  <c r="H7" i="1" l="1"/>
  <c r="H8" i="1" s="1"/>
  <c r="K7" i="1"/>
  <c r="K8" i="1" s="1"/>
  <c r="E15" i="17"/>
  <c r="B9" i="17"/>
  <c r="C8" i="17"/>
  <c r="C7" i="17"/>
  <c r="C6" i="17"/>
  <c r="AG43" i="1" l="1"/>
  <c r="AI43" i="1"/>
  <c r="AJ43" i="1"/>
  <c r="AM43" i="1"/>
  <c r="A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O43" i="1"/>
  <c r="J43" i="1"/>
  <c r="J50" i="1" s="1"/>
  <c r="J86" i="1" s="1"/>
  <c r="J93" i="1" s="1"/>
  <c r="J129" i="1" s="1"/>
  <c r="J136" i="1" s="1"/>
  <c r="J172" i="1" s="1"/>
  <c r="G9" i="35" s="1"/>
  <c r="I43" i="1"/>
  <c r="I50" i="1" s="1"/>
  <c r="I86" i="1" s="1"/>
  <c r="I93" i="1" s="1"/>
  <c r="I129" i="1" s="1"/>
  <c r="I136" i="1" s="1"/>
  <c r="I172" i="1" s="1"/>
  <c r="F9" i="35" s="1"/>
  <c r="G43" i="1"/>
  <c r="G50" i="1" s="1"/>
  <c r="G86" i="1" s="1"/>
  <c r="G93" i="1" s="1"/>
  <c r="G129" i="1" s="1"/>
  <c r="G136" i="1" s="1"/>
  <c r="G172" i="1" s="1"/>
  <c r="D9" i="35" s="1"/>
  <c r="F43" i="1"/>
  <c r="F50" i="1" s="1"/>
  <c r="F86" i="1" s="1"/>
  <c r="F93" i="1" s="1"/>
  <c r="F129" i="1" s="1"/>
  <c r="F136" i="1" s="1"/>
  <c r="F172" i="1" s="1"/>
  <c r="C9" i="35" s="1"/>
  <c r="H9" i="35" l="1"/>
  <c r="E9" i="35"/>
  <c r="AB22" i="35"/>
  <c r="T22" i="35"/>
  <c r="F22" i="35"/>
  <c r="AA22" i="35"/>
  <c r="W22" i="35"/>
  <c r="S22" i="35"/>
  <c r="O22" i="35"/>
  <c r="AG22" i="35"/>
  <c r="P22" i="35"/>
  <c r="G22" i="35"/>
  <c r="V22" i="35"/>
  <c r="R22" i="35"/>
  <c r="N22" i="35"/>
  <c r="AF22" i="35"/>
  <c r="D22" i="35"/>
  <c r="X22" i="35"/>
  <c r="AJ22" i="35"/>
  <c r="Z22" i="35"/>
  <c r="K22" i="35"/>
  <c r="Y22" i="35"/>
  <c r="U22" i="35"/>
  <c r="Q22" i="35"/>
  <c r="AL22" i="35"/>
  <c r="AD22" i="35"/>
  <c r="AK43" i="1"/>
  <c r="AP43" i="1"/>
  <c r="M43" i="1"/>
  <c r="M50" i="1" s="1"/>
  <c r="M86" i="1" s="1"/>
  <c r="M93" i="1" s="1"/>
  <c r="M129" i="1" s="1"/>
  <c r="M136" i="1" s="1"/>
  <c r="M172" i="1" s="1"/>
  <c r="AR43" i="1"/>
  <c r="AF43" i="1"/>
  <c r="L43" i="1"/>
  <c r="L50" i="1" s="1"/>
  <c r="L86" i="1" s="1"/>
  <c r="L93" i="1" s="1"/>
  <c r="L129" i="1" s="1"/>
  <c r="L136" i="1" s="1"/>
  <c r="L172" i="1" s="1"/>
  <c r="AQ43" i="1"/>
  <c r="AL43" i="1"/>
  <c r="AH43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H9" i="1"/>
  <c r="L7" i="51" l="1"/>
  <c r="L43" i="51" s="1"/>
  <c r="L50" i="51" s="1"/>
  <c r="L86" i="51" s="1"/>
  <c r="L93" i="51" s="1"/>
  <c r="L129" i="51" s="1"/>
  <c r="L136" i="51" s="1"/>
  <c r="L172" i="51" s="1"/>
  <c r="L7" i="52" s="1"/>
  <c r="L43" i="52" s="1"/>
  <c r="L50" i="52" s="1"/>
  <c r="L86" i="52" s="1"/>
  <c r="L93" i="52" s="1"/>
  <c r="L129" i="52" s="1"/>
  <c r="L136" i="52" s="1"/>
  <c r="L172" i="52" s="1"/>
  <c r="I9" i="35"/>
  <c r="M7" i="51"/>
  <c r="M43" i="51" s="1"/>
  <c r="M50" i="51" s="1"/>
  <c r="M86" i="51" s="1"/>
  <c r="M93" i="51" s="1"/>
  <c r="M129" i="51" s="1"/>
  <c r="M136" i="51" s="1"/>
  <c r="M172" i="51" s="1"/>
  <c r="M7" i="52" s="1"/>
  <c r="M43" i="52" s="1"/>
  <c r="M50" i="52" s="1"/>
  <c r="M86" i="52" s="1"/>
  <c r="M93" i="52" s="1"/>
  <c r="M129" i="52" s="1"/>
  <c r="M136" i="52" s="1"/>
  <c r="M172" i="52" s="1"/>
  <c r="J9" i="35"/>
  <c r="E10" i="35"/>
  <c r="E11" i="35" s="1"/>
  <c r="E12" i="35" s="1"/>
  <c r="E13" i="35" s="1"/>
  <c r="E14" i="35" s="1"/>
  <c r="E15" i="35" s="1"/>
  <c r="E16" i="35" s="1"/>
  <c r="E17" i="35" s="1"/>
  <c r="E18" i="35" s="1"/>
  <c r="E19" i="35" s="1"/>
  <c r="E20" i="35" s="1"/>
  <c r="E22" i="35" s="1"/>
  <c r="H10" i="35"/>
  <c r="H11" i="35" s="1"/>
  <c r="H12" i="35" s="1"/>
  <c r="H13" i="35" s="1"/>
  <c r="H14" i="35" s="1"/>
  <c r="H15" i="35" s="1"/>
  <c r="H16" i="35" s="1"/>
  <c r="H17" i="35" s="1"/>
  <c r="H18" i="35" s="1"/>
  <c r="H19" i="35" s="1"/>
  <c r="H20" i="35" s="1"/>
  <c r="H22" i="35" s="1"/>
  <c r="C22" i="35"/>
  <c r="AE22" i="35"/>
  <c r="AH22" i="35"/>
  <c r="AM22" i="35"/>
  <c r="L22" i="35"/>
  <c r="AI22" i="35"/>
  <c r="AO22" i="35"/>
  <c r="AN22" i="35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K36" i="1"/>
  <c r="K37" i="1" s="1"/>
  <c r="K38" i="1" s="1"/>
  <c r="M7" i="53" l="1"/>
  <c r="M43" i="53" s="1"/>
  <c r="M50" i="53" s="1"/>
  <c r="M86" i="53" s="1"/>
  <c r="M93" i="53" s="1"/>
  <c r="M129" i="53" s="1"/>
  <c r="M136" i="53" s="1"/>
  <c r="M172" i="53" s="1"/>
  <c r="L7" i="53"/>
  <c r="L43" i="53" s="1"/>
  <c r="L50" i="53" s="1"/>
  <c r="L86" i="53" s="1"/>
  <c r="L93" i="53" s="1"/>
  <c r="L129" i="53" s="1"/>
  <c r="L136" i="53" s="1"/>
  <c r="L172" i="53" s="1"/>
  <c r="I10" i="35"/>
  <c r="I11" i="35" s="1"/>
  <c r="J10" i="35"/>
  <c r="J11" i="35" s="1"/>
  <c r="H39" i="1"/>
  <c r="H40" i="1" s="1"/>
  <c r="H41" i="1" s="1"/>
  <c r="K39" i="1"/>
  <c r="K40" i="1" s="1"/>
  <c r="K41" i="1" s="1"/>
  <c r="L7" i="54" l="1"/>
  <c r="L43" i="54" s="1"/>
  <c r="L50" i="54" s="1"/>
  <c r="L86" i="54" s="1"/>
  <c r="L93" i="54" s="1"/>
  <c r="L129" i="54" s="1"/>
  <c r="L136" i="54" s="1"/>
  <c r="L172" i="54" s="1"/>
  <c r="I12" i="35"/>
  <c r="J12" i="35"/>
  <c r="M7" i="54"/>
  <c r="M43" i="54" s="1"/>
  <c r="M50" i="54" s="1"/>
  <c r="M86" i="54" s="1"/>
  <c r="M93" i="54" s="1"/>
  <c r="M129" i="54" s="1"/>
  <c r="M136" i="54" s="1"/>
  <c r="M172" i="54" s="1"/>
  <c r="H42" i="1"/>
  <c r="H43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7" i="51" s="1"/>
  <c r="H8" i="51" s="1"/>
  <c r="H9" i="51" s="1"/>
  <c r="H10" i="51" s="1"/>
  <c r="H11" i="51" s="1"/>
  <c r="H12" i="51" s="1"/>
  <c r="H13" i="51" s="1"/>
  <c r="H14" i="51" s="1"/>
  <c r="H15" i="51" s="1"/>
  <c r="H16" i="51" s="1"/>
  <c r="H17" i="51" s="1"/>
  <c r="H18" i="51" s="1"/>
  <c r="H19" i="51" s="1"/>
  <c r="H20" i="51" s="1"/>
  <c r="H21" i="51" s="1"/>
  <c r="H22" i="51" s="1"/>
  <c r="H23" i="51" s="1"/>
  <c r="H24" i="51" s="1"/>
  <c r="H25" i="51" s="1"/>
  <c r="H26" i="51" s="1"/>
  <c r="H27" i="51" s="1"/>
  <c r="H28" i="51" s="1"/>
  <c r="H29" i="51" s="1"/>
  <c r="H30" i="51" s="1"/>
  <c r="H31" i="51" s="1"/>
  <c r="H32" i="51" s="1"/>
  <c r="H33" i="51" s="1"/>
  <c r="H34" i="51" s="1"/>
  <c r="H35" i="51" s="1"/>
  <c r="H36" i="51" s="1"/>
  <c r="H37" i="51" s="1"/>
  <c r="H38" i="51" s="1"/>
  <c r="H39" i="51" s="1"/>
  <c r="H40" i="51" s="1"/>
  <c r="H41" i="51" s="1"/>
  <c r="H42" i="51" s="1"/>
  <c r="H43" i="51" s="1"/>
  <c r="H50" i="51" s="1"/>
  <c r="H51" i="51" s="1"/>
  <c r="H52" i="51" s="1"/>
  <c r="H53" i="51" s="1"/>
  <c r="H54" i="51" s="1"/>
  <c r="H55" i="51" s="1"/>
  <c r="H56" i="51" s="1"/>
  <c r="H57" i="51" s="1"/>
  <c r="H58" i="51" s="1"/>
  <c r="H59" i="51" s="1"/>
  <c r="H60" i="51" s="1"/>
  <c r="H61" i="51" s="1"/>
  <c r="H62" i="51" s="1"/>
  <c r="H63" i="51" s="1"/>
  <c r="H64" i="51" s="1"/>
  <c r="H65" i="51" s="1"/>
  <c r="H66" i="51" s="1"/>
  <c r="H67" i="51" s="1"/>
  <c r="H68" i="51" s="1"/>
  <c r="H69" i="51" s="1"/>
  <c r="H70" i="51" s="1"/>
  <c r="H71" i="51" s="1"/>
  <c r="H72" i="51" s="1"/>
  <c r="H73" i="51" s="1"/>
  <c r="H74" i="51" s="1"/>
  <c r="H75" i="51" s="1"/>
  <c r="H76" i="51" s="1"/>
  <c r="H77" i="51" s="1"/>
  <c r="H78" i="51" s="1"/>
  <c r="H79" i="51" s="1"/>
  <c r="H80" i="51" s="1"/>
  <c r="H81" i="51" s="1"/>
  <c r="H82" i="51" s="1"/>
  <c r="H83" i="51" s="1"/>
  <c r="H84" i="51" s="1"/>
  <c r="H85" i="51" s="1"/>
  <c r="H86" i="51" s="1"/>
  <c r="H93" i="51" s="1"/>
  <c r="H94" i="51" s="1"/>
  <c r="H95" i="51" s="1"/>
  <c r="H96" i="51" s="1"/>
  <c r="H97" i="51" s="1"/>
  <c r="H98" i="51" s="1"/>
  <c r="H99" i="51" s="1"/>
  <c r="H100" i="51" s="1"/>
  <c r="H101" i="51" s="1"/>
  <c r="H102" i="51" s="1"/>
  <c r="H103" i="51" s="1"/>
  <c r="H104" i="51" s="1"/>
  <c r="H105" i="51" s="1"/>
  <c r="H106" i="51" s="1"/>
  <c r="H107" i="51" s="1"/>
  <c r="H108" i="51" s="1"/>
  <c r="H109" i="51" s="1"/>
  <c r="H110" i="51" s="1"/>
  <c r="H111" i="51" s="1"/>
  <c r="H112" i="51" s="1"/>
  <c r="H113" i="51" s="1"/>
  <c r="H114" i="51" s="1"/>
  <c r="H115" i="51" s="1"/>
  <c r="H116" i="51" s="1"/>
  <c r="H117" i="51" s="1"/>
  <c r="H118" i="51" s="1"/>
  <c r="H119" i="51" s="1"/>
  <c r="H120" i="51" s="1"/>
  <c r="H121" i="51" s="1"/>
  <c r="H122" i="51" s="1"/>
  <c r="H123" i="51" s="1"/>
  <c r="H124" i="51" s="1"/>
  <c r="H125" i="51" s="1"/>
  <c r="H126" i="51" s="1"/>
  <c r="H127" i="51" s="1"/>
  <c r="H128" i="51" s="1"/>
  <c r="H129" i="51" s="1"/>
  <c r="H136" i="51" s="1"/>
  <c r="H137" i="51" s="1"/>
  <c r="H138" i="51" s="1"/>
  <c r="H139" i="51" s="1"/>
  <c r="H140" i="51" s="1"/>
  <c r="H141" i="51" s="1"/>
  <c r="H142" i="51" s="1"/>
  <c r="H143" i="51" s="1"/>
  <c r="H144" i="51" s="1"/>
  <c r="H145" i="51" s="1"/>
  <c r="H146" i="51" s="1"/>
  <c r="H147" i="51" s="1"/>
  <c r="H148" i="51" s="1"/>
  <c r="H149" i="51" s="1"/>
  <c r="H150" i="51" s="1"/>
  <c r="H151" i="51" s="1"/>
  <c r="H152" i="51" s="1"/>
  <c r="H153" i="51" s="1"/>
  <c r="H154" i="51" s="1"/>
  <c r="H155" i="51" s="1"/>
  <c r="H156" i="51" s="1"/>
  <c r="H157" i="51" s="1"/>
  <c r="H158" i="51" s="1"/>
  <c r="H159" i="51" s="1"/>
  <c r="H160" i="51" s="1"/>
  <c r="H161" i="51" s="1"/>
  <c r="H162" i="51" s="1"/>
  <c r="H163" i="51" s="1"/>
  <c r="H164" i="51" s="1"/>
  <c r="H165" i="51" s="1"/>
  <c r="H166" i="51" s="1"/>
  <c r="H167" i="51" s="1"/>
  <c r="H168" i="51" s="1"/>
  <c r="H169" i="51" s="1"/>
  <c r="H170" i="51" s="1"/>
  <c r="H171" i="51" s="1"/>
  <c r="H172" i="51" s="1"/>
  <c r="H7" i="52" s="1"/>
  <c r="H8" i="52" s="1"/>
  <c r="H9" i="52" s="1"/>
  <c r="H10" i="52" s="1"/>
  <c r="H11" i="52" s="1"/>
  <c r="H12" i="52" s="1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H37" i="52" s="1"/>
  <c r="H38" i="52" s="1"/>
  <c r="H39" i="52" s="1"/>
  <c r="H40" i="52" s="1"/>
  <c r="H41" i="52" s="1"/>
  <c r="H42" i="52" s="1"/>
  <c r="H43" i="52" s="1"/>
  <c r="H50" i="52" s="1"/>
  <c r="H51" i="52" s="1"/>
  <c r="H52" i="52" s="1"/>
  <c r="H53" i="52" s="1"/>
  <c r="H54" i="52" s="1"/>
  <c r="H55" i="52" s="1"/>
  <c r="H56" i="52" s="1"/>
  <c r="H57" i="52" s="1"/>
  <c r="H58" i="52" s="1"/>
  <c r="H59" i="52" s="1"/>
  <c r="H60" i="52" s="1"/>
  <c r="H61" i="52" s="1"/>
  <c r="H62" i="52" s="1"/>
  <c r="H63" i="52" s="1"/>
  <c r="H64" i="52" s="1"/>
  <c r="H65" i="52" s="1"/>
  <c r="H66" i="52" s="1"/>
  <c r="H67" i="52" s="1"/>
  <c r="H68" i="52" s="1"/>
  <c r="H69" i="52" s="1"/>
  <c r="H70" i="52" s="1"/>
  <c r="H71" i="52" s="1"/>
  <c r="H72" i="52" s="1"/>
  <c r="H73" i="52" s="1"/>
  <c r="H74" i="52" s="1"/>
  <c r="H75" i="52" s="1"/>
  <c r="H76" i="52" s="1"/>
  <c r="H77" i="52" s="1"/>
  <c r="H78" i="52" s="1"/>
  <c r="H79" i="52" s="1"/>
  <c r="H80" i="52" s="1"/>
  <c r="H81" i="52" s="1"/>
  <c r="H82" i="52" s="1"/>
  <c r="H83" i="52" s="1"/>
  <c r="H84" i="52" s="1"/>
  <c r="H85" i="52" s="1"/>
  <c r="H86" i="52" s="1"/>
  <c r="H93" i="52" s="1"/>
  <c r="H94" i="52" s="1"/>
  <c r="H95" i="52" s="1"/>
  <c r="H96" i="52" s="1"/>
  <c r="H97" i="52" s="1"/>
  <c r="H98" i="52" s="1"/>
  <c r="H99" i="52" s="1"/>
  <c r="H100" i="52" s="1"/>
  <c r="H101" i="52" s="1"/>
  <c r="H102" i="52" s="1"/>
  <c r="H103" i="52" s="1"/>
  <c r="H104" i="52" s="1"/>
  <c r="H105" i="52" s="1"/>
  <c r="H106" i="52" s="1"/>
  <c r="H107" i="52" s="1"/>
  <c r="H108" i="52" s="1"/>
  <c r="H109" i="52" s="1"/>
  <c r="H110" i="52" s="1"/>
  <c r="H111" i="52" s="1"/>
  <c r="H112" i="52" s="1"/>
  <c r="H113" i="52" s="1"/>
  <c r="H114" i="52" s="1"/>
  <c r="H115" i="52" s="1"/>
  <c r="H116" i="52" s="1"/>
  <c r="H117" i="52" s="1"/>
  <c r="H118" i="52" s="1"/>
  <c r="H119" i="52" s="1"/>
  <c r="H120" i="52" s="1"/>
  <c r="H121" i="52" s="1"/>
  <c r="H122" i="52" s="1"/>
  <c r="H123" i="52" s="1"/>
  <c r="H124" i="52" s="1"/>
  <c r="H125" i="52" s="1"/>
  <c r="H126" i="52" s="1"/>
  <c r="H127" i="52" s="1"/>
  <c r="H128" i="52" s="1"/>
  <c r="H129" i="52" s="1"/>
  <c r="H136" i="52" s="1"/>
  <c r="H137" i="52" s="1"/>
  <c r="H138" i="52" s="1"/>
  <c r="H139" i="52" s="1"/>
  <c r="H140" i="52" s="1"/>
  <c r="H141" i="52" s="1"/>
  <c r="H142" i="52" s="1"/>
  <c r="H143" i="52" s="1"/>
  <c r="H144" i="52" s="1"/>
  <c r="H145" i="52" s="1"/>
  <c r="H146" i="52" s="1"/>
  <c r="H147" i="52" s="1"/>
  <c r="H148" i="52" s="1"/>
  <c r="H149" i="52" s="1"/>
  <c r="H150" i="52" s="1"/>
  <c r="H151" i="52" s="1"/>
  <c r="H152" i="52" s="1"/>
  <c r="H153" i="52" s="1"/>
  <c r="H154" i="52" s="1"/>
  <c r="H155" i="52" s="1"/>
  <c r="H156" i="52" s="1"/>
  <c r="H157" i="52" s="1"/>
  <c r="H158" i="52" s="1"/>
  <c r="H159" i="52" s="1"/>
  <c r="H160" i="52" s="1"/>
  <c r="H161" i="52" s="1"/>
  <c r="H162" i="52" s="1"/>
  <c r="H163" i="52" s="1"/>
  <c r="H164" i="52" s="1"/>
  <c r="H165" i="52" s="1"/>
  <c r="H166" i="52" s="1"/>
  <c r="H167" i="52" s="1"/>
  <c r="H168" i="52" s="1"/>
  <c r="H169" i="52" s="1"/>
  <c r="H170" i="52" s="1"/>
  <c r="H171" i="52" s="1"/>
  <c r="H172" i="52" s="1"/>
  <c r="H7" i="53" s="1"/>
  <c r="H8" i="53" s="1"/>
  <c r="H9" i="53" s="1"/>
  <c r="H10" i="53" s="1"/>
  <c r="H11" i="53" s="1"/>
  <c r="H12" i="53" s="1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H37" i="53" s="1"/>
  <c r="H38" i="53" s="1"/>
  <c r="H39" i="53" s="1"/>
  <c r="H40" i="53" s="1"/>
  <c r="H41" i="53" s="1"/>
  <c r="H42" i="53" s="1"/>
  <c r="H43" i="53" s="1"/>
  <c r="H50" i="53" s="1"/>
  <c r="H51" i="53" s="1"/>
  <c r="H52" i="53" s="1"/>
  <c r="H53" i="53" s="1"/>
  <c r="H54" i="53" s="1"/>
  <c r="H55" i="53" s="1"/>
  <c r="H56" i="53" s="1"/>
  <c r="H57" i="53" s="1"/>
  <c r="H58" i="53" s="1"/>
  <c r="H59" i="53" s="1"/>
  <c r="H60" i="53" s="1"/>
  <c r="H61" i="53" s="1"/>
  <c r="H62" i="53" s="1"/>
  <c r="H63" i="53" s="1"/>
  <c r="H64" i="53" s="1"/>
  <c r="H65" i="53" s="1"/>
  <c r="H66" i="53" s="1"/>
  <c r="H67" i="53" s="1"/>
  <c r="H68" i="53" s="1"/>
  <c r="H69" i="53" s="1"/>
  <c r="H70" i="53" s="1"/>
  <c r="H71" i="53" s="1"/>
  <c r="H72" i="53" s="1"/>
  <c r="H73" i="53" s="1"/>
  <c r="H74" i="53" s="1"/>
  <c r="H75" i="53" s="1"/>
  <c r="H76" i="53" s="1"/>
  <c r="H77" i="53" s="1"/>
  <c r="H78" i="53" s="1"/>
  <c r="H79" i="53" s="1"/>
  <c r="H80" i="53" s="1"/>
  <c r="H81" i="53" s="1"/>
  <c r="H82" i="53" s="1"/>
  <c r="H83" i="53" s="1"/>
  <c r="H84" i="53" s="1"/>
  <c r="H85" i="53" s="1"/>
  <c r="H86" i="53" s="1"/>
  <c r="H93" i="53" s="1"/>
  <c r="H94" i="53" s="1"/>
  <c r="H95" i="53" s="1"/>
  <c r="H96" i="53" s="1"/>
  <c r="H97" i="53" s="1"/>
  <c r="H98" i="53" s="1"/>
  <c r="H99" i="53" s="1"/>
  <c r="H100" i="53" s="1"/>
  <c r="H101" i="53" s="1"/>
  <c r="H102" i="53" s="1"/>
  <c r="H103" i="53" s="1"/>
  <c r="H104" i="53" s="1"/>
  <c r="H105" i="53" s="1"/>
  <c r="H106" i="53" s="1"/>
  <c r="H107" i="53" s="1"/>
  <c r="H108" i="53" s="1"/>
  <c r="H109" i="53" s="1"/>
  <c r="H110" i="53" s="1"/>
  <c r="H111" i="53" s="1"/>
  <c r="H112" i="53" s="1"/>
  <c r="H113" i="53" s="1"/>
  <c r="H114" i="53" s="1"/>
  <c r="H115" i="53" s="1"/>
  <c r="H116" i="53" s="1"/>
  <c r="H117" i="53" s="1"/>
  <c r="H118" i="53" s="1"/>
  <c r="H119" i="53" s="1"/>
  <c r="H120" i="53" s="1"/>
  <c r="H121" i="53" s="1"/>
  <c r="H122" i="53" s="1"/>
  <c r="H123" i="53" s="1"/>
  <c r="H124" i="53" s="1"/>
  <c r="H125" i="53" s="1"/>
  <c r="H126" i="53" s="1"/>
  <c r="H127" i="53" s="1"/>
  <c r="H128" i="53" s="1"/>
  <c r="H129" i="53" s="1"/>
  <c r="H136" i="53" s="1"/>
  <c r="H137" i="53" s="1"/>
  <c r="H138" i="53" s="1"/>
  <c r="H139" i="53" s="1"/>
  <c r="H140" i="53" s="1"/>
  <c r="H141" i="53" s="1"/>
  <c r="H142" i="53" s="1"/>
  <c r="H143" i="53" s="1"/>
  <c r="H144" i="53" s="1"/>
  <c r="H145" i="53" s="1"/>
  <c r="H146" i="53" s="1"/>
  <c r="H147" i="53" s="1"/>
  <c r="H148" i="53" s="1"/>
  <c r="H149" i="53" s="1"/>
  <c r="H150" i="53" s="1"/>
  <c r="H151" i="53" s="1"/>
  <c r="H152" i="53" s="1"/>
  <c r="H153" i="53" s="1"/>
  <c r="H154" i="53" s="1"/>
  <c r="H155" i="53" s="1"/>
  <c r="H156" i="53" s="1"/>
  <c r="H157" i="53" s="1"/>
  <c r="H158" i="53" s="1"/>
  <c r="H159" i="53" s="1"/>
  <c r="H160" i="53" s="1"/>
  <c r="H161" i="53" s="1"/>
  <c r="H162" i="53" s="1"/>
  <c r="H163" i="53" s="1"/>
  <c r="H164" i="53" s="1"/>
  <c r="H165" i="53" s="1"/>
  <c r="H166" i="53" s="1"/>
  <c r="H167" i="53" s="1"/>
  <c r="H168" i="53" s="1"/>
  <c r="H169" i="53" s="1"/>
  <c r="H170" i="53" s="1"/>
  <c r="H171" i="53" s="1"/>
  <c r="H172" i="53" s="1"/>
  <c r="H7" i="54" s="1"/>
  <c r="H8" i="54" s="1"/>
  <c r="H9" i="54" s="1"/>
  <c r="H10" i="54" s="1"/>
  <c r="H11" i="54" s="1"/>
  <c r="H12" i="54" s="1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H37" i="54" s="1"/>
  <c r="H38" i="54" s="1"/>
  <c r="H39" i="54" s="1"/>
  <c r="H40" i="54" s="1"/>
  <c r="H41" i="54" s="1"/>
  <c r="H42" i="54" s="1"/>
  <c r="H43" i="54" s="1"/>
  <c r="H50" i="54" s="1"/>
  <c r="H51" i="54" s="1"/>
  <c r="H52" i="54" s="1"/>
  <c r="H53" i="54" s="1"/>
  <c r="H54" i="54" s="1"/>
  <c r="H55" i="54" s="1"/>
  <c r="H56" i="54" s="1"/>
  <c r="H57" i="54" s="1"/>
  <c r="H58" i="54" s="1"/>
  <c r="H59" i="54" s="1"/>
  <c r="H60" i="54" s="1"/>
  <c r="H61" i="54" s="1"/>
  <c r="H62" i="54" s="1"/>
  <c r="H63" i="54" s="1"/>
  <c r="H64" i="54" s="1"/>
  <c r="H65" i="54" s="1"/>
  <c r="H66" i="54" s="1"/>
  <c r="H67" i="54" s="1"/>
  <c r="H68" i="54" s="1"/>
  <c r="H69" i="54" s="1"/>
  <c r="H70" i="54" s="1"/>
  <c r="H71" i="54" s="1"/>
  <c r="H72" i="54" s="1"/>
  <c r="H73" i="54" s="1"/>
  <c r="H74" i="54" s="1"/>
  <c r="H75" i="54" s="1"/>
  <c r="H76" i="54" s="1"/>
  <c r="H77" i="54" s="1"/>
  <c r="H78" i="54" s="1"/>
  <c r="H79" i="54" s="1"/>
  <c r="H80" i="54" s="1"/>
  <c r="H81" i="54" s="1"/>
  <c r="H82" i="54" s="1"/>
  <c r="H83" i="54" s="1"/>
  <c r="H84" i="54" s="1"/>
  <c r="H85" i="54" s="1"/>
  <c r="H86" i="54" s="1"/>
  <c r="H93" i="54" s="1"/>
  <c r="H94" i="54" s="1"/>
  <c r="H95" i="54" s="1"/>
  <c r="H96" i="54" s="1"/>
  <c r="H97" i="54" s="1"/>
  <c r="H98" i="54" s="1"/>
  <c r="H99" i="54" s="1"/>
  <c r="H100" i="54" s="1"/>
  <c r="H101" i="54" s="1"/>
  <c r="H102" i="54" s="1"/>
  <c r="H103" i="54" s="1"/>
  <c r="H104" i="54" s="1"/>
  <c r="H105" i="54" s="1"/>
  <c r="H106" i="54" s="1"/>
  <c r="H107" i="54" s="1"/>
  <c r="H108" i="54" s="1"/>
  <c r="H109" i="54" s="1"/>
  <c r="H110" i="54" s="1"/>
  <c r="H111" i="54" s="1"/>
  <c r="H112" i="54" s="1"/>
  <c r="H113" i="54" s="1"/>
  <c r="H114" i="54" s="1"/>
  <c r="H115" i="54" s="1"/>
  <c r="H116" i="54" s="1"/>
  <c r="H117" i="54" s="1"/>
  <c r="H118" i="54" s="1"/>
  <c r="H119" i="54" s="1"/>
  <c r="H120" i="54" s="1"/>
  <c r="H121" i="54" s="1"/>
  <c r="H122" i="54" s="1"/>
  <c r="H123" i="54" s="1"/>
  <c r="H124" i="54" s="1"/>
  <c r="H125" i="54" s="1"/>
  <c r="H126" i="54" s="1"/>
  <c r="H127" i="54" s="1"/>
  <c r="H128" i="54" s="1"/>
  <c r="H129" i="54" s="1"/>
  <c r="H136" i="54" s="1"/>
  <c r="H137" i="54" s="1"/>
  <c r="H138" i="54" s="1"/>
  <c r="H139" i="54" s="1"/>
  <c r="H140" i="54" s="1"/>
  <c r="H141" i="54" s="1"/>
  <c r="H142" i="54" s="1"/>
  <c r="H143" i="54" s="1"/>
  <c r="H144" i="54" s="1"/>
  <c r="H145" i="54" s="1"/>
  <c r="H146" i="54" s="1"/>
  <c r="H147" i="54" s="1"/>
  <c r="H148" i="54" s="1"/>
  <c r="H149" i="54" s="1"/>
  <c r="H150" i="54" s="1"/>
  <c r="H151" i="54" s="1"/>
  <c r="H152" i="54" s="1"/>
  <c r="H153" i="54" s="1"/>
  <c r="H154" i="54" s="1"/>
  <c r="H155" i="54" s="1"/>
  <c r="H156" i="54" s="1"/>
  <c r="H157" i="54" s="1"/>
  <c r="H158" i="54" s="1"/>
  <c r="H159" i="54" s="1"/>
  <c r="H160" i="54" s="1"/>
  <c r="H161" i="54" s="1"/>
  <c r="H162" i="54" s="1"/>
  <c r="H163" i="54" s="1"/>
  <c r="H164" i="54" s="1"/>
  <c r="H165" i="54" s="1"/>
  <c r="H166" i="54" s="1"/>
  <c r="H167" i="54" s="1"/>
  <c r="H168" i="54" s="1"/>
  <c r="H169" i="54" s="1"/>
  <c r="H170" i="54" s="1"/>
  <c r="H171" i="54" s="1"/>
  <c r="H172" i="54" s="1"/>
  <c r="H7" i="55" s="1"/>
  <c r="H8" i="55" s="1"/>
  <c r="H9" i="55" s="1"/>
  <c r="H10" i="55" s="1"/>
  <c r="H11" i="55" s="1"/>
  <c r="H12" i="55" s="1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H37" i="55" s="1"/>
  <c r="H38" i="55" s="1"/>
  <c r="H39" i="55" s="1"/>
  <c r="H40" i="55" s="1"/>
  <c r="H41" i="55" s="1"/>
  <c r="H42" i="55" s="1"/>
  <c r="H43" i="55" s="1"/>
  <c r="H50" i="55" s="1"/>
  <c r="H51" i="55" s="1"/>
  <c r="H52" i="55" s="1"/>
  <c r="H53" i="55" s="1"/>
  <c r="H54" i="55" s="1"/>
  <c r="H55" i="55" s="1"/>
  <c r="H56" i="55" s="1"/>
  <c r="H57" i="55" s="1"/>
  <c r="H58" i="55" s="1"/>
  <c r="H59" i="55" s="1"/>
  <c r="H60" i="55" s="1"/>
  <c r="H61" i="55" s="1"/>
  <c r="H62" i="55" s="1"/>
  <c r="H63" i="55" s="1"/>
  <c r="H64" i="55" s="1"/>
  <c r="H65" i="55" s="1"/>
  <c r="H66" i="55" s="1"/>
  <c r="H67" i="55" s="1"/>
  <c r="H68" i="55" s="1"/>
  <c r="H69" i="55" s="1"/>
  <c r="H70" i="55" s="1"/>
  <c r="H71" i="55" s="1"/>
  <c r="H72" i="55" s="1"/>
  <c r="H73" i="55" s="1"/>
  <c r="H74" i="55" s="1"/>
  <c r="H75" i="55" s="1"/>
  <c r="H76" i="55" s="1"/>
  <c r="H77" i="55" s="1"/>
  <c r="H78" i="55" s="1"/>
  <c r="H79" i="55" s="1"/>
  <c r="H80" i="55" s="1"/>
  <c r="H81" i="55" s="1"/>
  <c r="H82" i="55" s="1"/>
  <c r="H83" i="55" s="1"/>
  <c r="H84" i="55" s="1"/>
  <c r="H85" i="55" s="1"/>
  <c r="H86" i="55" s="1"/>
  <c r="H93" i="55" s="1"/>
  <c r="H94" i="55" s="1"/>
  <c r="H95" i="55" s="1"/>
  <c r="H96" i="55" s="1"/>
  <c r="H97" i="55" s="1"/>
  <c r="H98" i="55" s="1"/>
  <c r="H99" i="55" s="1"/>
  <c r="H100" i="55" s="1"/>
  <c r="H101" i="55" s="1"/>
  <c r="H102" i="55" s="1"/>
  <c r="H103" i="55" s="1"/>
  <c r="H104" i="55" s="1"/>
  <c r="H105" i="55" s="1"/>
  <c r="H106" i="55" s="1"/>
  <c r="H107" i="55" s="1"/>
  <c r="H108" i="55" s="1"/>
  <c r="H109" i="55" s="1"/>
  <c r="H110" i="55" s="1"/>
  <c r="H111" i="55" s="1"/>
  <c r="H112" i="55" s="1"/>
  <c r="H113" i="55" s="1"/>
  <c r="H114" i="55" s="1"/>
  <c r="H115" i="55" s="1"/>
  <c r="H116" i="55" s="1"/>
  <c r="H117" i="55" s="1"/>
  <c r="H118" i="55" s="1"/>
  <c r="H119" i="55" s="1"/>
  <c r="H120" i="55" s="1"/>
  <c r="H121" i="55" s="1"/>
  <c r="H122" i="55" s="1"/>
  <c r="H123" i="55" s="1"/>
  <c r="H124" i="55" s="1"/>
  <c r="H125" i="55" s="1"/>
  <c r="H126" i="55" s="1"/>
  <c r="H127" i="55" s="1"/>
  <c r="H128" i="55" s="1"/>
  <c r="H129" i="55" s="1"/>
  <c r="H136" i="55" s="1"/>
  <c r="H137" i="55" s="1"/>
  <c r="H138" i="55" s="1"/>
  <c r="H139" i="55" s="1"/>
  <c r="H140" i="55" s="1"/>
  <c r="H141" i="55" s="1"/>
  <c r="H142" i="55" s="1"/>
  <c r="H143" i="55" s="1"/>
  <c r="H144" i="55" s="1"/>
  <c r="H145" i="55" s="1"/>
  <c r="H146" i="55" s="1"/>
  <c r="H147" i="55" s="1"/>
  <c r="H148" i="55" s="1"/>
  <c r="H149" i="55" s="1"/>
  <c r="H150" i="55" s="1"/>
  <c r="H151" i="55" s="1"/>
  <c r="H152" i="55" s="1"/>
  <c r="H153" i="55" s="1"/>
  <c r="H154" i="55" s="1"/>
  <c r="H155" i="55" s="1"/>
  <c r="H156" i="55" s="1"/>
  <c r="H157" i="55" s="1"/>
  <c r="H158" i="55" s="1"/>
  <c r="H159" i="55" s="1"/>
  <c r="H160" i="55" s="1"/>
  <c r="H161" i="55" s="1"/>
  <c r="H162" i="55" s="1"/>
  <c r="H163" i="55" s="1"/>
  <c r="H164" i="55" s="1"/>
  <c r="H165" i="55" s="1"/>
  <c r="H166" i="55" s="1"/>
  <c r="H167" i="55" s="1"/>
  <c r="H168" i="55" s="1"/>
  <c r="H169" i="55" s="1"/>
  <c r="H170" i="55" s="1"/>
  <c r="H171" i="55" s="1"/>
  <c r="H172" i="55" s="1"/>
  <c r="H7" i="56" s="1"/>
  <c r="H8" i="56" s="1"/>
  <c r="H9" i="56" s="1"/>
  <c r="H10" i="56" s="1"/>
  <c r="H11" i="56" s="1"/>
  <c r="H12" i="56" s="1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H37" i="56" s="1"/>
  <c r="H38" i="56" s="1"/>
  <c r="H39" i="56" s="1"/>
  <c r="H40" i="56" s="1"/>
  <c r="H41" i="56" s="1"/>
  <c r="H42" i="56" s="1"/>
  <c r="H43" i="56" s="1"/>
  <c r="H50" i="56" s="1"/>
  <c r="H51" i="56" s="1"/>
  <c r="H52" i="56" s="1"/>
  <c r="H53" i="56" s="1"/>
  <c r="H54" i="56" s="1"/>
  <c r="H55" i="56" s="1"/>
  <c r="H56" i="56" s="1"/>
  <c r="H57" i="56" s="1"/>
  <c r="H58" i="56" s="1"/>
  <c r="H59" i="56" s="1"/>
  <c r="H60" i="56" s="1"/>
  <c r="H61" i="56" s="1"/>
  <c r="H62" i="56" s="1"/>
  <c r="H63" i="56" s="1"/>
  <c r="H64" i="56" s="1"/>
  <c r="H65" i="56" s="1"/>
  <c r="H66" i="56" s="1"/>
  <c r="H67" i="56" s="1"/>
  <c r="H68" i="56" s="1"/>
  <c r="H69" i="56" s="1"/>
  <c r="H70" i="56" s="1"/>
  <c r="H71" i="56" s="1"/>
  <c r="H72" i="56" s="1"/>
  <c r="H73" i="56" s="1"/>
  <c r="H74" i="56" s="1"/>
  <c r="H75" i="56" s="1"/>
  <c r="H76" i="56" s="1"/>
  <c r="H77" i="56" s="1"/>
  <c r="H78" i="56" s="1"/>
  <c r="H79" i="56" s="1"/>
  <c r="H80" i="56" s="1"/>
  <c r="H81" i="56" s="1"/>
  <c r="H82" i="56" s="1"/>
  <c r="H83" i="56" s="1"/>
  <c r="H84" i="56" s="1"/>
  <c r="H85" i="56" s="1"/>
  <c r="H86" i="56" s="1"/>
  <c r="H93" i="56" s="1"/>
  <c r="H94" i="56" s="1"/>
  <c r="H95" i="56" s="1"/>
  <c r="H96" i="56" s="1"/>
  <c r="H97" i="56" s="1"/>
  <c r="H98" i="56" s="1"/>
  <c r="H99" i="56" s="1"/>
  <c r="H100" i="56" s="1"/>
  <c r="H101" i="56" s="1"/>
  <c r="H102" i="56" s="1"/>
  <c r="H103" i="56" s="1"/>
  <c r="H104" i="56" s="1"/>
  <c r="H105" i="56" s="1"/>
  <c r="H106" i="56" s="1"/>
  <c r="H107" i="56" s="1"/>
  <c r="H108" i="56" s="1"/>
  <c r="H109" i="56" s="1"/>
  <c r="H110" i="56" s="1"/>
  <c r="H111" i="56" s="1"/>
  <c r="H112" i="56" s="1"/>
  <c r="H113" i="56" s="1"/>
  <c r="H114" i="56" s="1"/>
  <c r="H115" i="56" s="1"/>
  <c r="H116" i="56" s="1"/>
  <c r="H117" i="56" s="1"/>
  <c r="H118" i="56" s="1"/>
  <c r="H119" i="56" s="1"/>
  <c r="H120" i="56" s="1"/>
  <c r="H121" i="56" s="1"/>
  <c r="H122" i="56" s="1"/>
  <c r="H123" i="56" s="1"/>
  <c r="H124" i="56" s="1"/>
  <c r="H125" i="56" s="1"/>
  <c r="H126" i="56" s="1"/>
  <c r="H127" i="56" s="1"/>
  <c r="H128" i="56" s="1"/>
  <c r="H129" i="56" s="1"/>
  <c r="H136" i="56" s="1"/>
  <c r="H137" i="56" s="1"/>
  <c r="H138" i="56" s="1"/>
  <c r="H139" i="56" s="1"/>
  <c r="H140" i="56" s="1"/>
  <c r="H141" i="56" s="1"/>
  <c r="H142" i="56" s="1"/>
  <c r="H143" i="56" s="1"/>
  <c r="H144" i="56" s="1"/>
  <c r="H145" i="56" s="1"/>
  <c r="H146" i="56" s="1"/>
  <c r="H147" i="56" s="1"/>
  <c r="H148" i="56" s="1"/>
  <c r="H149" i="56" s="1"/>
  <c r="H150" i="56" s="1"/>
  <c r="H151" i="56" s="1"/>
  <c r="H152" i="56" s="1"/>
  <c r="H153" i="56" s="1"/>
  <c r="H154" i="56" s="1"/>
  <c r="H155" i="56" s="1"/>
  <c r="H156" i="56" s="1"/>
  <c r="H157" i="56" s="1"/>
  <c r="H158" i="56" s="1"/>
  <c r="H159" i="56" s="1"/>
  <c r="H160" i="56" s="1"/>
  <c r="H161" i="56" s="1"/>
  <c r="H162" i="56" s="1"/>
  <c r="H163" i="56" s="1"/>
  <c r="H164" i="56" s="1"/>
  <c r="H165" i="56" s="1"/>
  <c r="H166" i="56" s="1"/>
  <c r="H167" i="56" s="1"/>
  <c r="H168" i="56" s="1"/>
  <c r="H169" i="56" s="1"/>
  <c r="H170" i="56" s="1"/>
  <c r="H171" i="56" s="1"/>
  <c r="H172" i="56" s="1"/>
  <c r="H7" i="57" s="1"/>
  <c r="H8" i="57" s="1"/>
  <c r="H9" i="57" s="1"/>
  <c r="H10" i="57" s="1"/>
  <c r="H11" i="57" s="1"/>
  <c r="H12" i="57" s="1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H37" i="57" s="1"/>
  <c r="H38" i="57" s="1"/>
  <c r="H39" i="57" s="1"/>
  <c r="H40" i="57" s="1"/>
  <c r="H41" i="57" s="1"/>
  <c r="H42" i="57" s="1"/>
  <c r="H43" i="57" s="1"/>
  <c r="H50" i="57" s="1"/>
  <c r="H51" i="57" s="1"/>
  <c r="H52" i="57" s="1"/>
  <c r="H53" i="57" s="1"/>
  <c r="H54" i="57" s="1"/>
  <c r="H55" i="57" s="1"/>
  <c r="H56" i="57" s="1"/>
  <c r="H57" i="57" s="1"/>
  <c r="H58" i="57" s="1"/>
  <c r="H59" i="57" s="1"/>
  <c r="H60" i="57" s="1"/>
  <c r="H61" i="57" s="1"/>
  <c r="H62" i="57" s="1"/>
  <c r="H63" i="57" s="1"/>
  <c r="H64" i="57" s="1"/>
  <c r="H65" i="57" s="1"/>
  <c r="H66" i="57" s="1"/>
  <c r="H67" i="57" s="1"/>
  <c r="H68" i="57" s="1"/>
  <c r="H69" i="57" s="1"/>
  <c r="H70" i="57" s="1"/>
  <c r="H71" i="57" s="1"/>
  <c r="H72" i="57" s="1"/>
  <c r="H73" i="57" s="1"/>
  <c r="H74" i="57" s="1"/>
  <c r="H75" i="57" s="1"/>
  <c r="H76" i="57" s="1"/>
  <c r="H77" i="57" s="1"/>
  <c r="H78" i="57" s="1"/>
  <c r="H79" i="57" s="1"/>
  <c r="H80" i="57" s="1"/>
  <c r="H81" i="57" s="1"/>
  <c r="H82" i="57" s="1"/>
  <c r="H83" i="57" s="1"/>
  <c r="H84" i="57" s="1"/>
  <c r="H85" i="57" s="1"/>
  <c r="H86" i="57" s="1"/>
  <c r="H93" i="57" s="1"/>
  <c r="H94" i="57" s="1"/>
  <c r="H95" i="57" s="1"/>
  <c r="H96" i="57" s="1"/>
  <c r="H97" i="57" s="1"/>
  <c r="H98" i="57" s="1"/>
  <c r="H99" i="57" s="1"/>
  <c r="H100" i="57" s="1"/>
  <c r="H101" i="57" s="1"/>
  <c r="H102" i="57" s="1"/>
  <c r="H103" i="57" s="1"/>
  <c r="H104" i="57" s="1"/>
  <c r="H105" i="57" s="1"/>
  <c r="H106" i="57" s="1"/>
  <c r="H107" i="57" s="1"/>
  <c r="H108" i="57" s="1"/>
  <c r="H109" i="57" s="1"/>
  <c r="H110" i="57" s="1"/>
  <c r="H111" i="57" s="1"/>
  <c r="H112" i="57" s="1"/>
  <c r="H113" i="57" s="1"/>
  <c r="H114" i="57" s="1"/>
  <c r="H115" i="57" s="1"/>
  <c r="H116" i="57" s="1"/>
  <c r="H117" i="57" s="1"/>
  <c r="H118" i="57" s="1"/>
  <c r="H119" i="57" s="1"/>
  <c r="H120" i="57" s="1"/>
  <c r="H121" i="57" s="1"/>
  <c r="H122" i="57" s="1"/>
  <c r="H123" i="57" s="1"/>
  <c r="H124" i="57" s="1"/>
  <c r="H125" i="57" s="1"/>
  <c r="H126" i="57" s="1"/>
  <c r="H127" i="57" s="1"/>
  <c r="H128" i="57" s="1"/>
  <c r="H129" i="57" s="1"/>
  <c r="H136" i="57" s="1"/>
  <c r="H137" i="57" s="1"/>
  <c r="H138" i="57" s="1"/>
  <c r="H139" i="57" s="1"/>
  <c r="H140" i="57" s="1"/>
  <c r="H141" i="57" s="1"/>
  <c r="H142" i="57" s="1"/>
  <c r="H143" i="57" s="1"/>
  <c r="H144" i="57" s="1"/>
  <c r="H145" i="57" s="1"/>
  <c r="H146" i="57" s="1"/>
  <c r="H147" i="57" s="1"/>
  <c r="H148" i="57" s="1"/>
  <c r="H149" i="57" s="1"/>
  <c r="H150" i="57" s="1"/>
  <c r="H151" i="57" s="1"/>
  <c r="H152" i="57" s="1"/>
  <c r="H153" i="57" s="1"/>
  <c r="H154" i="57" s="1"/>
  <c r="H155" i="57" s="1"/>
  <c r="H156" i="57" s="1"/>
  <c r="H157" i="57" s="1"/>
  <c r="H158" i="57" s="1"/>
  <c r="H159" i="57" s="1"/>
  <c r="H160" i="57" s="1"/>
  <c r="H161" i="57" s="1"/>
  <c r="H162" i="57" s="1"/>
  <c r="H163" i="57" s="1"/>
  <c r="H164" i="57" s="1"/>
  <c r="H165" i="57" s="1"/>
  <c r="H166" i="57" s="1"/>
  <c r="H167" i="57" s="1"/>
  <c r="H168" i="57" s="1"/>
  <c r="H169" i="57" s="1"/>
  <c r="H170" i="57" s="1"/>
  <c r="H171" i="57" s="1"/>
  <c r="H172" i="57" s="1"/>
  <c r="H7" i="58" s="1"/>
  <c r="H8" i="58" s="1"/>
  <c r="H9" i="58" s="1"/>
  <c r="H10" i="58" s="1"/>
  <c r="H11" i="58" s="1"/>
  <c r="H12" i="58" s="1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35" i="58" s="1"/>
  <c r="H36" i="58" s="1"/>
  <c r="H37" i="58" s="1"/>
  <c r="H38" i="58" s="1"/>
  <c r="H39" i="58" s="1"/>
  <c r="H40" i="58" s="1"/>
  <c r="H41" i="58" s="1"/>
  <c r="H42" i="58" s="1"/>
  <c r="H43" i="58" s="1"/>
  <c r="H50" i="58" s="1"/>
  <c r="H51" i="58" s="1"/>
  <c r="H52" i="58" s="1"/>
  <c r="H53" i="58" s="1"/>
  <c r="H54" i="58" s="1"/>
  <c r="H55" i="58" s="1"/>
  <c r="H56" i="58" s="1"/>
  <c r="H57" i="58" s="1"/>
  <c r="H58" i="58" s="1"/>
  <c r="H59" i="58" s="1"/>
  <c r="H60" i="58" s="1"/>
  <c r="H61" i="58" s="1"/>
  <c r="H62" i="58" s="1"/>
  <c r="H63" i="58" s="1"/>
  <c r="H64" i="58" s="1"/>
  <c r="H65" i="58" s="1"/>
  <c r="H66" i="58" s="1"/>
  <c r="H67" i="58" s="1"/>
  <c r="H68" i="58" s="1"/>
  <c r="H69" i="58" s="1"/>
  <c r="H70" i="58" s="1"/>
  <c r="H71" i="58" s="1"/>
  <c r="H72" i="58" s="1"/>
  <c r="H73" i="58" s="1"/>
  <c r="H74" i="58" s="1"/>
  <c r="H75" i="58" s="1"/>
  <c r="H76" i="58" s="1"/>
  <c r="H77" i="58" s="1"/>
  <c r="H78" i="58" s="1"/>
  <c r="H79" i="58" s="1"/>
  <c r="H80" i="58" s="1"/>
  <c r="H81" i="58" s="1"/>
  <c r="H82" i="58" s="1"/>
  <c r="H83" i="58" s="1"/>
  <c r="H84" i="58" s="1"/>
  <c r="H85" i="58" s="1"/>
  <c r="H86" i="58" s="1"/>
  <c r="H93" i="58" s="1"/>
  <c r="H94" i="58" s="1"/>
  <c r="H95" i="58" s="1"/>
  <c r="H96" i="58" s="1"/>
  <c r="H97" i="58" s="1"/>
  <c r="H98" i="58" s="1"/>
  <c r="H99" i="58" s="1"/>
  <c r="H100" i="58" s="1"/>
  <c r="H101" i="58" s="1"/>
  <c r="H102" i="58" s="1"/>
  <c r="H103" i="58" s="1"/>
  <c r="H104" i="58" s="1"/>
  <c r="H105" i="58" s="1"/>
  <c r="H106" i="58" s="1"/>
  <c r="H107" i="58" s="1"/>
  <c r="H108" i="58" s="1"/>
  <c r="H109" i="58" s="1"/>
  <c r="H110" i="58" s="1"/>
  <c r="H111" i="58" s="1"/>
  <c r="H112" i="58" s="1"/>
  <c r="H113" i="58" s="1"/>
  <c r="H114" i="58" s="1"/>
  <c r="H115" i="58" s="1"/>
  <c r="H116" i="58" s="1"/>
  <c r="H117" i="58" s="1"/>
  <c r="H118" i="58" s="1"/>
  <c r="H119" i="58" s="1"/>
  <c r="H120" i="58" s="1"/>
  <c r="H121" i="58" s="1"/>
  <c r="H122" i="58" s="1"/>
  <c r="H123" i="58" s="1"/>
  <c r="H124" i="58" s="1"/>
  <c r="H125" i="58" s="1"/>
  <c r="H126" i="58" s="1"/>
  <c r="H127" i="58" s="1"/>
  <c r="H128" i="58" s="1"/>
  <c r="H129" i="58" s="1"/>
  <c r="H136" i="58" s="1"/>
  <c r="H137" i="58" s="1"/>
  <c r="H138" i="58" s="1"/>
  <c r="H139" i="58" s="1"/>
  <c r="H140" i="58" s="1"/>
  <c r="H141" i="58" s="1"/>
  <c r="H142" i="58" s="1"/>
  <c r="H143" i="58" s="1"/>
  <c r="H144" i="58" s="1"/>
  <c r="H145" i="58" s="1"/>
  <c r="H146" i="58" s="1"/>
  <c r="H147" i="58" s="1"/>
  <c r="H148" i="58" s="1"/>
  <c r="H149" i="58" s="1"/>
  <c r="H150" i="58" s="1"/>
  <c r="H151" i="58" s="1"/>
  <c r="H152" i="58" s="1"/>
  <c r="H153" i="58" s="1"/>
  <c r="H154" i="58" s="1"/>
  <c r="H155" i="58" s="1"/>
  <c r="H156" i="58" s="1"/>
  <c r="H157" i="58" s="1"/>
  <c r="H158" i="58" s="1"/>
  <c r="H159" i="58" s="1"/>
  <c r="H160" i="58" s="1"/>
  <c r="H161" i="58" s="1"/>
  <c r="H162" i="58" s="1"/>
  <c r="H163" i="58" s="1"/>
  <c r="H164" i="58" s="1"/>
  <c r="H165" i="58" s="1"/>
  <c r="H166" i="58" s="1"/>
  <c r="H167" i="58" s="1"/>
  <c r="H168" i="58" s="1"/>
  <c r="H169" i="58" s="1"/>
  <c r="H170" i="58" s="1"/>
  <c r="H171" i="58" s="1"/>
  <c r="H172" i="58" s="1"/>
  <c r="H7" i="59" s="1"/>
  <c r="H8" i="59" s="1"/>
  <c r="H9" i="59" s="1"/>
  <c r="H10" i="59" s="1"/>
  <c r="H11" i="59" s="1"/>
  <c r="H12" i="59" s="1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H37" i="59" s="1"/>
  <c r="H38" i="59" s="1"/>
  <c r="H39" i="59" s="1"/>
  <c r="H40" i="59" s="1"/>
  <c r="H41" i="59" s="1"/>
  <c r="H42" i="59" s="1"/>
  <c r="H43" i="59" s="1"/>
  <c r="H50" i="59" s="1"/>
  <c r="H51" i="59" s="1"/>
  <c r="H52" i="59" s="1"/>
  <c r="H53" i="59" s="1"/>
  <c r="H54" i="59" s="1"/>
  <c r="H55" i="59" s="1"/>
  <c r="H56" i="59" s="1"/>
  <c r="H57" i="59" s="1"/>
  <c r="H58" i="59" s="1"/>
  <c r="H59" i="59" s="1"/>
  <c r="H60" i="59" s="1"/>
  <c r="H61" i="59" s="1"/>
  <c r="H62" i="59" s="1"/>
  <c r="H63" i="59" s="1"/>
  <c r="H64" i="59" s="1"/>
  <c r="H65" i="59" s="1"/>
  <c r="H66" i="59" s="1"/>
  <c r="H67" i="59" s="1"/>
  <c r="H68" i="59" s="1"/>
  <c r="H69" i="59" s="1"/>
  <c r="H70" i="59" s="1"/>
  <c r="H71" i="59" s="1"/>
  <c r="H72" i="59" s="1"/>
  <c r="H73" i="59" s="1"/>
  <c r="H74" i="59" s="1"/>
  <c r="H75" i="59" s="1"/>
  <c r="H76" i="59" s="1"/>
  <c r="H77" i="59" s="1"/>
  <c r="H78" i="59" s="1"/>
  <c r="H79" i="59" s="1"/>
  <c r="H80" i="59" s="1"/>
  <c r="H81" i="59" s="1"/>
  <c r="H82" i="59" s="1"/>
  <c r="H83" i="59" s="1"/>
  <c r="H84" i="59" s="1"/>
  <c r="H85" i="59" s="1"/>
  <c r="H86" i="59" s="1"/>
  <c r="H93" i="59" s="1"/>
  <c r="H94" i="59" s="1"/>
  <c r="H95" i="59" s="1"/>
  <c r="H96" i="59" s="1"/>
  <c r="H97" i="59" s="1"/>
  <c r="H98" i="59" s="1"/>
  <c r="H99" i="59" s="1"/>
  <c r="H100" i="59" s="1"/>
  <c r="H101" i="59" s="1"/>
  <c r="H102" i="59" s="1"/>
  <c r="H103" i="59" s="1"/>
  <c r="H104" i="59" s="1"/>
  <c r="H105" i="59" s="1"/>
  <c r="H106" i="59" s="1"/>
  <c r="H107" i="59" s="1"/>
  <c r="H108" i="59" s="1"/>
  <c r="H109" i="59" s="1"/>
  <c r="H110" i="59" s="1"/>
  <c r="H111" i="59" s="1"/>
  <c r="H112" i="59" s="1"/>
  <c r="H113" i="59" s="1"/>
  <c r="H114" i="59" s="1"/>
  <c r="H115" i="59" s="1"/>
  <c r="H116" i="59" s="1"/>
  <c r="H117" i="59" s="1"/>
  <c r="H118" i="59" s="1"/>
  <c r="H119" i="59" s="1"/>
  <c r="H120" i="59" s="1"/>
  <c r="H121" i="59" s="1"/>
  <c r="H122" i="59" s="1"/>
  <c r="H123" i="59" s="1"/>
  <c r="H124" i="59" s="1"/>
  <c r="H125" i="59" s="1"/>
  <c r="H126" i="59" s="1"/>
  <c r="H127" i="59" s="1"/>
  <c r="H128" i="59" s="1"/>
  <c r="H129" i="59" s="1"/>
  <c r="H136" i="59" s="1"/>
  <c r="H137" i="59" s="1"/>
  <c r="H138" i="59" s="1"/>
  <c r="H139" i="59" s="1"/>
  <c r="H140" i="59" s="1"/>
  <c r="H141" i="59" s="1"/>
  <c r="H142" i="59" s="1"/>
  <c r="H143" i="59" s="1"/>
  <c r="H144" i="59" s="1"/>
  <c r="H145" i="59" s="1"/>
  <c r="H146" i="59" s="1"/>
  <c r="H147" i="59" s="1"/>
  <c r="H148" i="59" s="1"/>
  <c r="H149" i="59" s="1"/>
  <c r="H150" i="59" s="1"/>
  <c r="H151" i="59" s="1"/>
  <c r="H152" i="59" s="1"/>
  <c r="H153" i="59" s="1"/>
  <c r="H154" i="59" s="1"/>
  <c r="H155" i="59" s="1"/>
  <c r="H156" i="59" s="1"/>
  <c r="H157" i="59" s="1"/>
  <c r="H158" i="59" s="1"/>
  <c r="H159" i="59" s="1"/>
  <c r="H160" i="59" s="1"/>
  <c r="H161" i="59" s="1"/>
  <c r="H162" i="59" s="1"/>
  <c r="H163" i="59" s="1"/>
  <c r="H164" i="59" s="1"/>
  <c r="H165" i="59" s="1"/>
  <c r="H166" i="59" s="1"/>
  <c r="H167" i="59" s="1"/>
  <c r="H168" i="59" s="1"/>
  <c r="H169" i="59" s="1"/>
  <c r="H170" i="59" s="1"/>
  <c r="H171" i="59" s="1"/>
  <c r="H172" i="59" s="1"/>
  <c r="H7" i="60" s="1"/>
  <c r="H8" i="60" s="1"/>
  <c r="H9" i="60" s="1"/>
  <c r="H10" i="60" s="1"/>
  <c r="H11" i="60" s="1"/>
  <c r="H12" i="60" s="1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H37" i="60" s="1"/>
  <c r="H38" i="60" s="1"/>
  <c r="H39" i="60" s="1"/>
  <c r="H40" i="60" s="1"/>
  <c r="H41" i="60" s="1"/>
  <c r="H42" i="60" s="1"/>
  <c r="H43" i="60" s="1"/>
  <c r="H50" i="60" s="1"/>
  <c r="H51" i="60" s="1"/>
  <c r="H52" i="60" s="1"/>
  <c r="H53" i="60" s="1"/>
  <c r="H54" i="60" s="1"/>
  <c r="H55" i="60" s="1"/>
  <c r="H56" i="60" s="1"/>
  <c r="H57" i="60" s="1"/>
  <c r="H58" i="60" s="1"/>
  <c r="H59" i="60" s="1"/>
  <c r="H60" i="60" s="1"/>
  <c r="H61" i="60" s="1"/>
  <c r="H62" i="60" s="1"/>
  <c r="H63" i="60" s="1"/>
  <c r="H64" i="60" s="1"/>
  <c r="H65" i="60" s="1"/>
  <c r="H66" i="60" s="1"/>
  <c r="H67" i="60" s="1"/>
  <c r="H68" i="60" s="1"/>
  <c r="H69" i="60" s="1"/>
  <c r="H70" i="60" s="1"/>
  <c r="H71" i="60" s="1"/>
  <c r="H72" i="60" s="1"/>
  <c r="H73" i="60" s="1"/>
  <c r="H74" i="60" s="1"/>
  <c r="H75" i="60" s="1"/>
  <c r="H76" i="60" s="1"/>
  <c r="H77" i="60" s="1"/>
  <c r="H78" i="60" s="1"/>
  <c r="H79" i="60" s="1"/>
  <c r="H80" i="60" s="1"/>
  <c r="H81" i="60" s="1"/>
  <c r="H82" i="60" s="1"/>
  <c r="H83" i="60" s="1"/>
  <c r="H84" i="60" s="1"/>
  <c r="H85" i="60" s="1"/>
  <c r="H86" i="60" s="1"/>
  <c r="H93" i="60" s="1"/>
  <c r="H94" i="60" s="1"/>
  <c r="H95" i="60" s="1"/>
  <c r="H96" i="60" s="1"/>
  <c r="H97" i="60" s="1"/>
  <c r="H98" i="60" s="1"/>
  <c r="H99" i="60" s="1"/>
  <c r="H100" i="60" s="1"/>
  <c r="H101" i="60" s="1"/>
  <c r="H102" i="60" s="1"/>
  <c r="H103" i="60" s="1"/>
  <c r="H104" i="60" s="1"/>
  <c r="H105" i="60" s="1"/>
  <c r="H106" i="60" s="1"/>
  <c r="H107" i="60" s="1"/>
  <c r="H108" i="60" s="1"/>
  <c r="H109" i="60" s="1"/>
  <c r="H110" i="60" s="1"/>
  <c r="H111" i="60" s="1"/>
  <c r="H112" i="60" s="1"/>
  <c r="H113" i="60" s="1"/>
  <c r="H114" i="60" s="1"/>
  <c r="H115" i="60" s="1"/>
  <c r="H116" i="60" s="1"/>
  <c r="H117" i="60" s="1"/>
  <c r="H118" i="60" s="1"/>
  <c r="H119" i="60" s="1"/>
  <c r="H120" i="60" s="1"/>
  <c r="H121" i="60" s="1"/>
  <c r="H122" i="60" s="1"/>
  <c r="H123" i="60" s="1"/>
  <c r="H124" i="60" s="1"/>
  <c r="H125" i="60" s="1"/>
  <c r="H126" i="60" s="1"/>
  <c r="H127" i="60" s="1"/>
  <c r="H128" i="60" s="1"/>
  <c r="H129" i="60" s="1"/>
  <c r="H136" i="60" s="1"/>
  <c r="H137" i="60" s="1"/>
  <c r="H138" i="60" s="1"/>
  <c r="H139" i="60" s="1"/>
  <c r="H140" i="60" s="1"/>
  <c r="H141" i="60" s="1"/>
  <c r="H142" i="60" s="1"/>
  <c r="H143" i="60" s="1"/>
  <c r="H144" i="60" s="1"/>
  <c r="H145" i="60" s="1"/>
  <c r="H146" i="60" s="1"/>
  <c r="H147" i="60" s="1"/>
  <c r="H148" i="60" s="1"/>
  <c r="H149" i="60" s="1"/>
  <c r="H150" i="60" s="1"/>
  <c r="H151" i="60" s="1"/>
  <c r="H152" i="60" s="1"/>
  <c r="H153" i="60" s="1"/>
  <c r="H154" i="60" s="1"/>
  <c r="H155" i="60" s="1"/>
  <c r="H156" i="60" s="1"/>
  <c r="H157" i="60" s="1"/>
  <c r="H158" i="60" s="1"/>
  <c r="H159" i="60" s="1"/>
  <c r="H160" i="60" s="1"/>
  <c r="H161" i="60" s="1"/>
  <c r="H162" i="60" s="1"/>
  <c r="H163" i="60" s="1"/>
  <c r="H164" i="60" s="1"/>
  <c r="H165" i="60" s="1"/>
  <c r="H166" i="60" s="1"/>
  <c r="H167" i="60" s="1"/>
  <c r="H168" i="60" s="1"/>
  <c r="H169" i="60" s="1"/>
  <c r="H170" i="60" s="1"/>
  <c r="H171" i="60" s="1"/>
  <c r="H172" i="60" s="1"/>
  <c r="H7" i="61" s="1"/>
  <c r="H8" i="61" s="1"/>
  <c r="H9" i="61" s="1"/>
  <c r="H10" i="61" s="1"/>
  <c r="H11" i="61" s="1"/>
  <c r="H12" i="61" s="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H37" i="61" s="1"/>
  <c r="H38" i="61" s="1"/>
  <c r="H39" i="61" s="1"/>
  <c r="H40" i="61" s="1"/>
  <c r="H41" i="61" s="1"/>
  <c r="H42" i="61" s="1"/>
  <c r="H43" i="61" s="1"/>
  <c r="H50" i="61" s="1"/>
  <c r="H51" i="61" s="1"/>
  <c r="H52" i="61" s="1"/>
  <c r="H53" i="61" s="1"/>
  <c r="H54" i="61" s="1"/>
  <c r="H55" i="61" s="1"/>
  <c r="H56" i="61" s="1"/>
  <c r="H57" i="61" s="1"/>
  <c r="H58" i="61" s="1"/>
  <c r="H59" i="61" s="1"/>
  <c r="H60" i="61" s="1"/>
  <c r="H61" i="61" s="1"/>
  <c r="H62" i="61" s="1"/>
  <c r="H63" i="61" s="1"/>
  <c r="H64" i="61" s="1"/>
  <c r="H65" i="61" s="1"/>
  <c r="H66" i="61" s="1"/>
  <c r="H67" i="61" s="1"/>
  <c r="H68" i="61" s="1"/>
  <c r="H69" i="61" s="1"/>
  <c r="H70" i="61" s="1"/>
  <c r="H71" i="61" s="1"/>
  <c r="H72" i="61" s="1"/>
  <c r="H73" i="61" s="1"/>
  <c r="H74" i="61" s="1"/>
  <c r="H75" i="61" s="1"/>
  <c r="H76" i="61" s="1"/>
  <c r="H77" i="61" s="1"/>
  <c r="H78" i="61" s="1"/>
  <c r="H79" i="61" s="1"/>
  <c r="H80" i="61" s="1"/>
  <c r="H81" i="61" s="1"/>
  <c r="H82" i="61" s="1"/>
  <c r="H83" i="61" s="1"/>
  <c r="H84" i="61" s="1"/>
  <c r="H85" i="61" s="1"/>
  <c r="H86" i="61" s="1"/>
  <c r="H93" i="61" s="1"/>
  <c r="H94" i="61" s="1"/>
  <c r="H95" i="61" s="1"/>
  <c r="H96" i="61" s="1"/>
  <c r="H97" i="61" s="1"/>
  <c r="H98" i="61" s="1"/>
  <c r="H99" i="61" s="1"/>
  <c r="H100" i="61" s="1"/>
  <c r="H101" i="61" s="1"/>
  <c r="H102" i="61" s="1"/>
  <c r="H103" i="61" s="1"/>
  <c r="H104" i="61" s="1"/>
  <c r="H105" i="61" s="1"/>
  <c r="H106" i="61" s="1"/>
  <c r="H107" i="61" s="1"/>
  <c r="H108" i="61" s="1"/>
  <c r="H109" i="61" s="1"/>
  <c r="H110" i="61" s="1"/>
  <c r="H111" i="61" s="1"/>
  <c r="H112" i="61" s="1"/>
  <c r="H113" i="61" s="1"/>
  <c r="H114" i="61" s="1"/>
  <c r="H115" i="61" s="1"/>
  <c r="H116" i="61" s="1"/>
  <c r="H117" i="61" s="1"/>
  <c r="H118" i="61" s="1"/>
  <c r="H119" i="61" s="1"/>
  <c r="H120" i="61" s="1"/>
  <c r="H121" i="61" s="1"/>
  <c r="H122" i="61" s="1"/>
  <c r="H123" i="61" s="1"/>
  <c r="H124" i="61" s="1"/>
  <c r="H125" i="61" s="1"/>
  <c r="H126" i="61" s="1"/>
  <c r="H127" i="61" s="1"/>
  <c r="H128" i="61" s="1"/>
  <c r="H129" i="61" s="1"/>
  <c r="H136" i="61" s="1"/>
  <c r="H137" i="61" s="1"/>
  <c r="H138" i="61" s="1"/>
  <c r="H139" i="61" s="1"/>
  <c r="H140" i="61" s="1"/>
  <c r="H141" i="61" s="1"/>
  <c r="H142" i="61" s="1"/>
  <c r="H143" i="61" s="1"/>
  <c r="H144" i="61" s="1"/>
  <c r="H145" i="61" s="1"/>
  <c r="H146" i="61" s="1"/>
  <c r="H147" i="61" s="1"/>
  <c r="H148" i="61" s="1"/>
  <c r="H149" i="61" s="1"/>
  <c r="H150" i="61" s="1"/>
  <c r="H151" i="61" s="1"/>
  <c r="H152" i="61" s="1"/>
  <c r="H153" i="61" s="1"/>
  <c r="H154" i="61" s="1"/>
  <c r="H155" i="61" s="1"/>
  <c r="H156" i="61" s="1"/>
  <c r="H157" i="61" s="1"/>
  <c r="H158" i="61" s="1"/>
  <c r="H159" i="61" s="1"/>
  <c r="H160" i="61" s="1"/>
  <c r="H161" i="61" s="1"/>
  <c r="H162" i="61" s="1"/>
  <c r="H163" i="61" s="1"/>
  <c r="H164" i="61" s="1"/>
  <c r="H165" i="61" s="1"/>
  <c r="H166" i="61" s="1"/>
  <c r="H167" i="61" s="1"/>
  <c r="H168" i="61" s="1"/>
  <c r="H169" i="61" s="1"/>
  <c r="H170" i="61" s="1"/>
  <c r="H171" i="61" s="1"/>
  <c r="H172" i="61" s="1"/>
  <c r="K42" i="1"/>
  <c r="K43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7" i="51" s="1"/>
  <c r="K8" i="51" s="1"/>
  <c r="K9" i="51" s="1"/>
  <c r="K10" i="51" s="1"/>
  <c r="K11" i="51" s="1"/>
  <c r="K12" i="51" s="1"/>
  <c r="K13" i="51" s="1"/>
  <c r="K14" i="51" s="1"/>
  <c r="K15" i="51" s="1"/>
  <c r="K16" i="51" s="1"/>
  <c r="K17" i="51" s="1"/>
  <c r="K18" i="51" s="1"/>
  <c r="K19" i="51" s="1"/>
  <c r="K20" i="51" s="1"/>
  <c r="K21" i="51" s="1"/>
  <c r="K22" i="51" s="1"/>
  <c r="K23" i="51" s="1"/>
  <c r="K24" i="51" s="1"/>
  <c r="K25" i="51" s="1"/>
  <c r="K26" i="51" s="1"/>
  <c r="K27" i="51" s="1"/>
  <c r="K28" i="51" s="1"/>
  <c r="K29" i="51" s="1"/>
  <c r="K30" i="51" s="1"/>
  <c r="K31" i="51" s="1"/>
  <c r="K32" i="51" s="1"/>
  <c r="K33" i="51" s="1"/>
  <c r="K34" i="51" s="1"/>
  <c r="K35" i="51" s="1"/>
  <c r="K36" i="51" s="1"/>
  <c r="K37" i="51" s="1"/>
  <c r="K38" i="51" s="1"/>
  <c r="K39" i="51" s="1"/>
  <c r="K40" i="51" s="1"/>
  <c r="K41" i="51" s="1"/>
  <c r="K42" i="51" s="1"/>
  <c r="K43" i="51" s="1"/>
  <c r="K50" i="51" s="1"/>
  <c r="K51" i="51" s="1"/>
  <c r="K52" i="51" s="1"/>
  <c r="K53" i="51" s="1"/>
  <c r="K54" i="51" s="1"/>
  <c r="K55" i="51" s="1"/>
  <c r="K56" i="51" s="1"/>
  <c r="K57" i="51" s="1"/>
  <c r="K58" i="51" s="1"/>
  <c r="K59" i="51" s="1"/>
  <c r="K60" i="51" s="1"/>
  <c r="K61" i="51" s="1"/>
  <c r="K62" i="51" s="1"/>
  <c r="K63" i="51" s="1"/>
  <c r="K64" i="51" s="1"/>
  <c r="K65" i="51" s="1"/>
  <c r="K66" i="51" s="1"/>
  <c r="K67" i="51" s="1"/>
  <c r="K68" i="51" s="1"/>
  <c r="K69" i="51" s="1"/>
  <c r="K70" i="51" s="1"/>
  <c r="K71" i="51" s="1"/>
  <c r="K72" i="51" s="1"/>
  <c r="K73" i="51" s="1"/>
  <c r="K74" i="51" s="1"/>
  <c r="K75" i="51" s="1"/>
  <c r="K76" i="51" s="1"/>
  <c r="K77" i="51" s="1"/>
  <c r="K78" i="51" s="1"/>
  <c r="K79" i="51" s="1"/>
  <c r="K80" i="51" s="1"/>
  <c r="K81" i="51" s="1"/>
  <c r="K82" i="51" s="1"/>
  <c r="K83" i="51" s="1"/>
  <c r="K84" i="51" s="1"/>
  <c r="K85" i="51" s="1"/>
  <c r="K86" i="51" s="1"/>
  <c r="K93" i="51" s="1"/>
  <c r="K94" i="51" s="1"/>
  <c r="K95" i="51" s="1"/>
  <c r="K96" i="51" s="1"/>
  <c r="K97" i="51" s="1"/>
  <c r="K98" i="51" s="1"/>
  <c r="K99" i="51" s="1"/>
  <c r="K100" i="51" s="1"/>
  <c r="K101" i="51" s="1"/>
  <c r="K102" i="51" s="1"/>
  <c r="K103" i="51" s="1"/>
  <c r="K104" i="51" s="1"/>
  <c r="K105" i="51" s="1"/>
  <c r="K106" i="51" s="1"/>
  <c r="K107" i="51" s="1"/>
  <c r="K108" i="51" s="1"/>
  <c r="K109" i="51" s="1"/>
  <c r="K110" i="51" s="1"/>
  <c r="K111" i="51" s="1"/>
  <c r="K112" i="51" s="1"/>
  <c r="K113" i="51" s="1"/>
  <c r="K114" i="51" s="1"/>
  <c r="K115" i="51" s="1"/>
  <c r="K116" i="51" s="1"/>
  <c r="K117" i="51" s="1"/>
  <c r="K118" i="51" s="1"/>
  <c r="K119" i="51" s="1"/>
  <c r="K120" i="51" s="1"/>
  <c r="K121" i="51" s="1"/>
  <c r="K122" i="51" s="1"/>
  <c r="K123" i="51" s="1"/>
  <c r="K124" i="51" s="1"/>
  <c r="K125" i="51" s="1"/>
  <c r="K126" i="51" s="1"/>
  <c r="K127" i="51" s="1"/>
  <c r="K128" i="51" s="1"/>
  <c r="K129" i="51" s="1"/>
  <c r="K136" i="51" s="1"/>
  <c r="K137" i="51" s="1"/>
  <c r="K138" i="51" s="1"/>
  <c r="K139" i="51" s="1"/>
  <c r="K140" i="51" s="1"/>
  <c r="K141" i="51" s="1"/>
  <c r="K142" i="51" s="1"/>
  <c r="K143" i="51" s="1"/>
  <c r="K144" i="51" s="1"/>
  <c r="K145" i="51" s="1"/>
  <c r="K146" i="51" s="1"/>
  <c r="K147" i="51" s="1"/>
  <c r="K148" i="51" s="1"/>
  <c r="K149" i="51" s="1"/>
  <c r="K150" i="51" s="1"/>
  <c r="K151" i="51" s="1"/>
  <c r="K152" i="51" s="1"/>
  <c r="K153" i="51" s="1"/>
  <c r="K154" i="51" s="1"/>
  <c r="K155" i="51" s="1"/>
  <c r="K156" i="51" s="1"/>
  <c r="K157" i="51" s="1"/>
  <c r="K158" i="51" s="1"/>
  <c r="K159" i="51" s="1"/>
  <c r="K160" i="51" s="1"/>
  <c r="K161" i="51" s="1"/>
  <c r="K162" i="51" s="1"/>
  <c r="K163" i="51" s="1"/>
  <c r="K164" i="51" s="1"/>
  <c r="K165" i="51" s="1"/>
  <c r="K166" i="51" s="1"/>
  <c r="K167" i="51" s="1"/>
  <c r="K168" i="51" s="1"/>
  <c r="K169" i="51" s="1"/>
  <c r="K170" i="51" s="1"/>
  <c r="K171" i="51" s="1"/>
  <c r="K172" i="51" s="1"/>
  <c r="K7" i="52" s="1"/>
  <c r="K8" i="52" s="1"/>
  <c r="K9" i="52" s="1"/>
  <c r="K10" i="52" s="1"/>
  <c r="K11" i="52" s="1"/>
  <c r="K12" i="52" s="1"/>
  <c r="K13" i="52" s="1"/>
  <c r="K14" i="52" s="1"/>
  <c r="K15" i="52" s="1"/>
  <c r="K16" i="52" s="1"/>
  <c r="K17" i="52" s="1"/>
  <c r="K18" i="52" s="1"/>
  <c r="K19" i="52" s="1"/>
  <c r="K20" i="52" s="1"/>
  <c r="K21" i="52" s="1"/>
  <c r="K22" i="52" s="1"/>
  <c r="K23" i="52" s="1"/>
  <c r="K24" i="52" s="1"/>
  <c r="K25" i="52" s="1"/>
  <c r="K26" i="52" s="1"/>
  <c r="K27" i="52" s="1"/>
  <c r="K28" i="52" s="1"/>
  <c r="K29" i="52" s="1"/>
  <c r="K30" i="52" s="1"/>
  <c r="K31" i="52" s="1"/>
  <c r="K32" i="52" s="1"/>
  <c r="K33" i="52" s="1"/>
  <c r="K34" i="52" s="1"/>
  <c r="K35" i="52" s="1"/>
  <c r="K36" i="52" s="1"/>
  <c r="K37" i="52" s="1"/>
  <c r="K38" i="52" s="1"/>
  <c r="K39" i="52" s="1"/>
  <c r="K40" i="52" s="1"/>
  <c r="K41" i="52" s="1"/>
  <c r="K42" i="52" s="1"/>
  <c r="K43" i="52" s="1"/>
  <c r="K50" i="52" s="1"/>
  <c r="K51" i="52" s="1"/>
  <c r="K52" i="52" s="1"/>
  <c r="K53" i="52" s="1"/>
  <c r="K54" i="52" s="1"/>
  <c r="K55" i="52" s="1"/>
  <c r="K56" i="52" s="1"/>
  <c r="K57" i="52" s="1"/>
  <c r="K58" i="52" s="1"/>
  <c r="K59" i="52" s="1"/>
  <c r="K60" i="52" s="1"/>
  <c r="K61" i="52" s="1"/>
  <c r="K62" i="52" s="1"/>
  <c r="K63" i="52" s="1"/>
  <c r="K64" i="52" s="1"/>
  <c r="K65" i="52" s="1"/>
  <c r="K66" i="52" s="1"/>
  <c r="K67" i="52" s="1"/>
  <c r="K68" i="52" s="1"/>
  <c r="K69" i="52" s="1"/>
  <c r="K70" i="52" s="1"/>
  <c r="K71" i="52" s="1"/>
  <c r="K72" i="52" s="1"/>
  <c r="K73" i="52" s="1"/>
  <c r="K74" i="52" s="1"/>
  <c r="K75" i="52" s="1"/>
  <c r="K76" i="52" s="1"/>
  <c r="K77" i="52" s="1"/>
  <c r="K78" i="52" s="1"/>
  <c r="K79" i="52" s="1"/>
  <c r="K80" i="52" s="1"/>
  <c r="K81" i="52" s="1"/>
  <c r="K82" i="52" s="1"/>
  <c r="K83" i="52" s="1"/>
  <c r="K84" i="52" s="1"/>
  <c r="K85" i="52" s="1"/>
  <c r="K86" i="52" s="1"/>
  <c r="K93" i="52" s="1"/>
  <c r="K94" i="52" s="1"/>
  <c r="K95" i="52" s="1"/>
  <c r="K96" i="52" s="1"/>
  <c r="K97" i="52" s="1"/>
  <c r="K98" i="52" s="1"/>
  <c r="K99" i="52" s="1"/>
  <c r="K100" i="52" s="1"/>
  <c r="K101" i="52" s="1"/>
  <c r="K102" i="52" s="1"/>
  <c r="K103" i="52" s="1"/>
  <c r="K104" i="52" s="1"/>
  <c r="K105" i="52" s="1"/>
  <c r="K106" i="52" s="1"/>
  <c r="K107" i="52" s="1"/>
  <c r="K108" i="52" s="1"/>
  <c r="K109" i="52" s="1"/>
  <c r="K110" i="52" s="1"/>
  <c r="K111" i="52" s="1"/>
  <c r="K112" i="52" s="1"/>
  <c r="K113" i="52" s="1"/>
  <c r="K114" i="52" s="1"/>
  <c r="K115" i="52" s="1"/>
  <c r="K116" i="52" s="1"/>
  <c r="K117" i="52" s="1"/>
  <c r="K118" i="52" s="1"/>
  <c r="K119" i="52" s="1"/>
  <c r="K120" i="52" s="1"/>
  <c r="K121" i="52" s="1"/>
  <c r="K122" i="52" s="1"/>
  <c r="K123" i="52" s="1"/>
  <c r="K124" i="52" s="1"/>
  <c r="K125" i="52" s="1"/>
  <c r="K126" i="52" s="1"/>
  <c r="K127" i="52" s="1"/>
  <c r="K128" i="52" s="1"/>
  <c r="K129" i="52" s="1"/>
  <c r="K136" i="52" s="1"/>
  <c r="K137" i="52" s="1"/>
  <c r="K138" i="52" s="1"/>
  <c r="K139" i="52" s="1"/>
  <c r="K140" i="52" s="1"/>
  <c r="K141" i="52" s="1"/>
  <c r="K142" i="52" s="1"/>
  <c r="K143" i="52" s="1"/>
  <c r="K144" i="52" s="1"/>
  <c r="K145" i="52" s="1"/>
  <c r="K146" i="52" s="1"/>
  <c r="K147" i="52" s="1"/>
  <c r="K148" i="52" s="1"/>
  <c r="K149" i="52" s="1"/>
  <c r="K150" i="52" s="1"/>
  <c r="K151" i="52" s="1"/>
  <c r="K152" i="52" s="1"/>
  <c r="K153" i="52" s="1"/>
  <c r="K154" i="52" s="1"/>
  <c r="K155" i="52" s="1"/>
  <c r="K156" i="52" s="1"/>
  <c r="K157" i="52" s="1"/>
  <c r="K158" i="52" s="1"/>
  <c r="K159" i="52" s="1"/>
  <c r="K160" i="52" s="1"/>
  <c r="K161" i="52" s="1"/>
  <c r="K162" i="52" s="1"/>
  <c r="K163" i="52" s="1"/>
  <c r="K164" i="52" s="1"/>
  <c r="K165" i="52" s="1"/>
  <c r="K166" i="52" s="1"/>
  <c r="K167" i="52" s="1"/>
  <c r="K168" i="52" s="1"/>
  <c r="K169" i="52" s="1"/>
  <c r="K170" i="52" s="1"/>
  <c r="K171" i="52" s="1"/>
  <c r="K172" i="52" s="1"/>
  <c r="K7" i="53" s="1"/>
  <c r="K8" i="53" s="1"/>
  <c r="K9" i="53" s="1"/>
  <c r="K10" i="53" s="1"/>
  <c r="K11" i="53" s="1"/>
  <c r="K12" i="53" s="1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K37" i="53" s="1"/>
  <c r="K38" i="53" s="1"/>
  <c r="K39" i="53" s="1"/>
  <c r="K40" i="53" s="1"/>
  <c r="K41" i="53" s="1"/>
  <c r="K42" i="53" s="1"/>
  <c r="K43" i="53" s="1"/>
  <c r="K50" i="53" s="1"/>
  <c r="K51" i="53" s="1"/>
  <c r="K52" i="53" s="1"/>
  <c r="K53" i="53" s="1"/>
  <c r="K54" i="53" s="1"/>
  <c r="K55" i="53" s="1"/>
  <c r="K56" i="53" s="1"/>
  <c r="K57" i="53" s="1"/>
  <c r="K58" i="53" s="1"/>
  <c r="K59" i="53" s="1"/>
  <c r="K60" i="53" s="1"/>
  <c r="K61" i="53" s="1"/>
  <c r="K62" i="53" s="1"/>
  <c r="K63" i="53" s="1"/>
  <c r="K64" i="53" s="1"/>
  <c r="K65" i="53" s="1"/>
  <c r="K66" i="53" s="1"/>
  <c r="K67" i="53" s="1"/>
  <c r="K68" i="53" s="1"/>
  <c r="K69" i="53" s="1"/>
  <c r="K70" i="53" s="1"/>
  <c r="K71" i="53" s="1"/>
  <c r="K72" i="53" s="1"/>
  <c r="K73" i="53" s="1"/>
  <c r="K74" i="53" s="1"/>
  <c r="K75" i="53" s="1"/>
  <c r="K76" i="53" s="1"/>
  <c r="K77" i="53" s="1"/>
  <c r="K78" i="53" s="1"/>
  <c r="K79" i="53" s="1"/>
  <c r="K80" i="53" s="1"/>
  <c r="K81" i="53" s="1"/>
  <c r="K82" i="53" s="1"/>
  <c r="K83" i="53" s="1"/>
  <c r="K84" i="53" s="1"/>
  <c r="K85" i="53" s="1"/>
  <c r="K86" i="53" s="1"/>
  <c r="K93" i="53" s="1"/>
  <c r="K94" i="53" s="1"/>
  <c r="K95" i="53" s="1"/>
  <c r="K96" i="53" s="1"/>
  <c r="K97" i="53" s="1"/>
  <c r="K98" i="53" s="1"/>
  <c r="K99" i="53" s="1"/>
  <c r="K100" i="53" s="1"/>
  <c r="K101" i="53" s="1"/>
  <c r="K102" i="53" s="1"/>
  <c r="K103" i="53" s="1"/>
  <c r="K104" i="53" s="1"/>
  <c r="K105" i="53" s="1"/>
  <c r="K106" i="53" s="1"/>
  <c r="K107" i="53" s="1"/>
  <c r="K108" i="53" s="1"/>
  <c r="K109" i="53" s="1"/>
  <c r="K110" i="53" s="1"/>
  <c r="K111" i="53" s="1"/>
  <c r="K112" i="53" s="1"/>
  <c r="K113" i="53" s="1"/>
  <c r="K114" i="53" s="1"/>
  <c r="K115" i="53" s="1"/>
  <c r="K116" i="53" s="1"/>
  <c r="K117" i="53" s="1"/>
  <c r="K118" i="53" s="1"/>
  <c r="K119" i="53" s="1"/>
  <c r="K120" i="53" s="1"/>
  <c r="K121" i="53" s="1"/>
  <c r="K122" i="53" s="1"/>
  <c r="K123" i="53" s="1"/>
  <c r="K124" i="53" s="1"/>
  <c r="K125" i="53" s="1"/>
  <c r="K126" i="53" s="1"/>
  <c r="K127" i="53" s="1"/>
  <c r="K128" i="53" s="1"/>
  <c r="K129" i="53" s="1"/>
  <c r="K136" i="53" s="1"/>
  <c r="K137" i="53" s="1"/>
  <c r="K138" i="53" s="1"/>
  <c r="K139" i="53" s="1"/>
  <c r="K140" i="53" s="1"/>
  <c r="K141" i="53" s="1"/>
  <c r="K142" i="53" s="1"/>
  <c r="K143" i="53" s="1"/>
  <c r="K144" i="53" s="1"/>
  <c r="K145" i="53" s="1"/>
  <c r="K146" i="53" s="1"/>
  <c r="K147" i="53" s="1"/>
  <c r="K148" i="53" s="1"/>
  <c r="K149" i="53" s="1"/>
  <c r="K150" i="53" s="1"/>
  <c r="K151" i="53" s="1"/>
  <c r="K152" i="53" s="1"/>
  <c r="K153" i="53" s="1"/>
  <c r="K154" i="53" s="1"/>
  <c r="K155" i="53" s="1"/>
  <c r="K156" i="53" s="1"/>
  <c r="K157" i="53" s="1"/>
  <c r="K158" i="53" s="1"/>
  <c r="K159" i="53" s="1"/>
  <c r="K160" i="53" s="1"/>
  <c r="K161" i="53" s="1"/>
  <c r="K162" i="53" s="1"/>
  <c r="K163" i="53" s="1"/>
  <c r="K164" i="53" s="1"/>
  <c r="K165" i="53" s="1"/>
  <c r="K166" i="53" s="1"/>
  <c r="K167" i="53" s="1"/>
  <c r="K168" i="53" s="1"/>
  <c r="K169" i="53" s="1"/>
  <c r="K170" i="53" s="1"/>
  <c r="K171" i="53" s="1"/>
  <c r="K172" i="53" s="1"/>
  <c r="K7" i="54" s="1"/>
  <c r="K8" i="54" s="1"/>
  <c r="K9" i="54" s="1"/>
  <c r="K10" i="54" s="1"/>
  <c r="K11" i="54" s="1"/>
  <c r="K12" i="54" s="1"/>
  <c r="K13" i="54" s="1"/>
  <c r="K14" i="54" s="1"/>
  <c r="K15" i="54" s="1"/>
  <c r="K16" i="54" s="1"/>
  <c r="K17" i="54" s="1"/>
  <c r="K18" i="54" s="1"/>
  <c r="K19" i="54" s="1"/>
  <c r="K20" i="54" s="1"/>
  <c r="K21" i="54" s="1"/>
  <c r="K22" i="54" s="1"/>
  <c r="K23" i="54" s="1"/>
  <c r="K24" i="54" s="1"/>
  <c r="K25" i="54" s="1"/>
  <c r="K26" i="54" s="1"/>
  <c r="K27" i="54" s="1"/>
  <c r="K28" i="54" s="1"/>
  <c r="K29" i="54" s="1"/>
  <c r="K30" i="54" s="1"/>
  <c r="K31" i="54" s="1"/>
  <c r="K32" i="54" s="1"/>
  <c r="K33" i="54" s="1"/>
  <c r="K34" i="54" s="1"/>
  <c r="K35" i="54" s="1"/>
  <c r="K36" i="54" s="1"/>
  <c r="K37" i="54" s="1"/>
  <c r="K38" i="54" s="1"/>
  <c r="K39" i="54" s="1"/>
  <c r="K40" i="54" s="1"/>
  <c r="K41" i="54" s="1"/>
  <c r="K42" i="54" s="1"/>
  <c r="K43" i="54" s="1"/>
  <c r="K50" i="54" s="1"/>
  <c r="K51" i="54" s="1"/>
  <c r="K52" i="54" s="1"/>
  <c r="K53" i="54" s="1"/>
  <c r="K54" i="54" s="1"/>
  <c r="K55" i="54" s="1"/>
  <c r="K56" i="54" s="1"/>
  <c r="K57" i="54" s="1"/>
  <c r="K58" i="54" s="1"/>
  <c r="K59" i="54" s="1"/>
  <c r="K60" i="54" s="1"/>
  <c r="K61" i="54" s="1"/>
  <c r="K62" i="54" s="1"/>
  <c r="K63" i="54" s="1"/>
  <c r="K64" i="54" s="1"/>
  <c r="K65" i="54" s="1"/>
  <c r="K66" i="54" s="1"/>
  <c r="K67" i="54" s="1"/>
  <c r="K68" i="54" s="1"/>
  <c r="K69" i="54" s="1"/>
  <c r="K70" i="54" s="1"/>
  <c r="K71" i="54" s="1"/>
  <c r="K72" i="54" s="1"/>
  <c r="K73" i="54" s="1"/>
  <c r="K74" i="54" s="1"/>
  <c r="K75" i="54" s="1"/>
  <c r="K76" i="54" s="1"/>
  <c r="K77" i="54" s="1"/>
  <c r="K78" i="54" s="1"/>
  <c r="K79" i="54" s="1"/>
  <c r="K80" i="54" s="1"/>
  <c r="K81" i="54" s="1"/>
  <c r="K82" i="54" s="1"/>
  <c r="K83" i="54" s="1"/>
  <c r="K84" i="54" s="1"/>
  <c r="K85" i="54" s="1"/>
  <c r="K86" i="54" s="1"/>
  <c r="K93" i="54" s="1"/>
  <c r="K94" i="54" s="1"/>
  <c r="K95" i="54" s="1"/>
  <c r="K96" i="54" s="1"/>
  <c r="K97" i="54" s="1"/>
  <c r="K98" i="54" s="1"/>
  <c r="K99" i="54" s="1"/>
  <c r="K100" i="54" s="1"/>
  <c r="K101" i="54" s="1"/>
  <c r="K102" i="54" s="1"/>
  <c r="K103" i="54" s="1"/>
  <c r="K104" i="54" s="1"/>
  <c r="K105" i="54" s="1"/>
  <c r="K106" i="54" s="1"/>
  <c r="K107" i="54" s="1"/>
  <c r="K108" i="54" s="1"/>
  <c r="K109" i="54" s="1"/>
  <c r="K110" i="54" s="1"/>
  <c r="K111" i="54" s="1"/>
  <c r="K112" i="54" s="1"/>
  <c r="K113" i="54" s="1"/>
  <c r="K114" i="54" s="1"/>
  <c r="K115" i="54" s="1"/>
  <c r="K116" i="54" s="1"/>
  <c r="K117" i="54" s="1"/>
  <c r="K118" i="54" s="1"/>
  <c r="K119" i="54" s="1"/>
  <c r="K120" i="54" s="1"/>
  <c r="K121" i="54" s="1"/>
  <c r="K122" i="54" s="1"/>
  <c r="K123" i="54" s="1"/>
  <c r="K124" i="54" s="1"/>
  <c r="K125" i="54" s="1"/>
  <c r="K126" i="54" s="1"/>
  <c r="K127" i="54" s="1"/>
  <c r="K128" i="54" s="1"/>
  <c r="K129" i="54" s="1"/>
  <c r="K136" i="54" s="1"/>
  <c r="K137" i="54" s="1"/>
  <c r="K138" i="54" s="1"/>
  <c r="K139" i="54" s="1"/>
  <c r="K140" i="54" s="1"/>
  <c r="K141" i="54" s="1"/>
  <c r="K142" i="54" s="1"/>
  <c r="K143" i="54" s="1"/>
  <c r="K144" i="54" s="1"/>
  <c r="K145" i="54" s="1"/>
  <c r="K146" i="54" s="1"/>
  <c r="K147" i="54" s="1"/>
  <c r="K148" i="54" s="1"/>
  <c r="K149" i="54" s="1"/>
  <c r="K150" i="54" s="1"/>
  <c r="K151" i="54" s="1"/>
  <c r="K152" i="54" s="1"/>
  <c r="K153" i="54" s="1"/>
  <c r="K154" i="54" s="1"/>
  <c r="K155" i="54" s="1"/>
  <c r="K156" i="54" s="1"/>
  <c r="K157" i="54" s="1"/>
  <c r="K158" i="54" s="1"/>
  <c r="K159" i="54" s="1"/>
  <c r="K160" i="54" s="1"/>
  <c r="K161" i="54" s="1"/>
  <c r="K162" i="54" s="1"/>
  <c r="K163" i="54" s="1"/>
  <c r="K164" i="54" s="1"/>
  <c r="K165" i="54" s="1"/>
  <c r="K166" i="54" s="1"/>
  <c r="K167" i="54" s="1"/>
  <c r="K168" i="54" s="1"/>
  <c r="K169" i="54" s="1"/>
  <c r="K170" i="54" s="1"/>
  <c r="K171" i="54" s="1"/>
  <c r="K172" i="54" s="1"/>
  <c r="K7" i="55" s="1"/>
  <c r="K8" i="55" s="1"/>
  <c r="K9" i="55" s="1"/>
  <c r="K10" i="55" s="1"/>
  <c r="K11" i="55" s="1"/>
  <c r="K12" i="55" s="1"/>
  <c r="K13" i="55" s="1"/>
  <c r="K14" i="55" s="1"/>
  <c r="K15" i="55" s="1"/>
  <c r="K16" i="55" s="1"/>
  <c r="K17" i="55" s="1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K28" i="55" s="1"/>
  <c r="K29" i="55" s="1"/>
  <c r="K30" i="55" s="1"/>
  <c r="K31" i="55" s="1"/>
  <c r="K32" i="55" s="1"/>
  <c r="K33" i="55" s="1"/>
  <c r="K34" i="55" s="1"/>
  <c r="K35" i="55" s="1"/>
  <c r="K36" i="55" s="1"/>
  <c r="K37" i="55" s="1"/>
  <c r="K38" i="55" s="1"/>
  <c r="K39" i="55" s="1"/>
  <c r="K40" i="55" s="1"/>
  <c r="K41" i="55" s="1"/>
  <c r="K42" i="55" s="1"/>
  <c r="K43" i="55" s="1"/>
  <c r="K50" i="55" s="1"/>
  <c r="K51" i="55" s="1"/>
  <c r="K52" i="55" s="1"/>
  <c r="K53" i="55" s="1"/>
  <c r="K54" i="55" s="1"/>
  <c r="K55" i="55" s="1"/>
  <c r="K56" i="55" s="1"/>
  <c r="K57" i="55" s="1"/>
  <c r="K58" i="55" s="1"/>
  <c r="K59" i="55" s="1"/>
  <c r="K60" i="55" s="1"/>
  <c r="K61" i="55" s="1"/>
  <c r="K62" i="55" s="1"/>
  <c r="K63" i="55" s="1"/>
  <c r="K64" i="55" s="1"/>
  <c r="K65" i="55" s="1"/>
  <c r="K66" i="55" s="1"/>
  <c r="K67" i="55" s="1"/>
  <c r="K68" i="55" s="1"/>
  <c r="K69" i="55" s="1"/>
  <c r="K70" i="55" s="1"/>
  <c r="K71" i="55" s="1"/>
  <c r="K72" i="55" s="1"/>
  <c r="K73" i="55" s="1"/>
  <c r="K74" i="55" s="1"/>
  <c r="K75" i="55" s="1"/>
  <c r="K76" i="55" s="1"/>
  <c r="K77" i="55" s="1"/>
  <c r="K78" i="55" s="1"/>
  <c r="K79" i="55" s="1"/>
  <c r="K80" i="55" s="1"/>
  <c r="K81" i="55" s="1"/>
  <c r="K82" i="55" s="1"/>
  <c r="K83" i="55" s="1"/>
  <c r="K84" i="55" s="1"/>
  <c r="K85" i="55" s="1"/>
  <c r="K86" i="55" s="1"/>
  <c r="K93" i="55" s="1"/>
  <c r="K94" i="55" s="1"/>
  <c r="K95" i="55" s="1"/>
  <c r="K96" i="55" s="1"/>
  <c r="K97" i="55" s="1"/>
  <c r="K98" i="55" s="1"/>
  <c r="K99" i="55" s="1"/>
  <c r="K100" i="55" s="1"/>
  <c r="K101" i="55" s="1"/>
  <c r="K102" i="55" s="1"/>
  <c r="K103" i="55" s="1"/>
  <c r="K104" i="55" s="1"/>
  <c r="K105" i="55" s="1"/>
  <c r="K106" i="55" s="1"/>
  <c r="K107" i="55" s="1"/>
  <c r="K108" i="55" s="1"/>
  <c r="K109" i="55" s="1"/>
  <c r="K110" i="55" s="1"/>
  <c r="K111" i="55" s="1"/>
  <c r="K112" i="55" s="1"/>
  <c r="K113" i="55" s="1"/>
  <c r="K114" i="55" s="1"/>
  <c r="K115" i="55" s="1"/>
  <c r="K116" i="55" s="1"/>
  <c r="K117" i="55" s="1"/>
  <c r="K118" i="55" s="1"/>
  <c r="K119" i="55" s="1"/>
  <c r="K120" i="55" s="1"/>
  <c r="K121" i="55" s="1"/>
  <c r="K122" i="55" s="1"/>
  <c r="K123" i="55" s="1"/>
  <c r="K124" i="55" s="1"/>
  <c r="K125" i="55" s="1"/>
  <c r="K126" i="55" s="1"/>
  <c r="K127" i="55" s="1"/>
  <c r="K128" i="55" s="1"/>
  <c r="K129" i="55" s="1"/>
  <c r="K136" i="55" s="1"/>
  <c r="K137" i="55" s="1"/>
  <c r="K138" i="55" s="1"/>
  <c r="K139" i="55" s="1"/>
  <c r="K140" i="55" s="1"/>
  <c r="K141" i="55" s="1"/>
  <c r="K142" i="55" s="1"/>
  <c r="K143" i="55" s="1"/>
  <c r="K144" i="55" s="1"/>
  <c r="K145" i="55" s="1"/>
  <c r="K146" i="55" s="1"/>
  <c r="K147" i="55" s="1"/>
  <c r="K148" i="55" s="1"/>
  <c r="K149" i="55" s="1"/>
  <c r="K150" i="55" s="1"/>
  <c r="K151" i="55" s="1"/>
  <c r="K152" i="55" s="1"/>
  <c r="K153" i="55" s="1"/>
  <c r="K154" i="55" s="1"/>
  <c r="K155" i="55" s="1"/>
  <c r="K156" i="55" s="1"/>
  <c r="K157" i="55" s="1"/>
  <c r="K158" i="55" s="1"/>
  <c r="K159" i="55" s="1"/>
  <c r="K160" i="55" s="1"/>
  <c r="K161" i="55" s="1"/>
  <c r="K162" i="55" s="1"/>
  <c r="K163" i="55" s="1"/>
  <c r="K164" i="55" s="1"/>
  <c r="K165" i="55" s="1"/>
  <c r="K166" i="55" s="1"/>
  <c r="K167" i="55" s="1"/>
  <c r="K168" i="55" s="1"/>
  <c r="K169" i="55" s="1"/>
  <c r="K170" i="55" s="1"/>
  <c r="K171" i="55" s="1"/>
  <c r="K172" i="55" s="1"/>
  <c r="K7" i="56" s="1"/>
  <c r="K8" i="56" s="1"/>
  <c r="K9" i="56" s="1"/>
  <c r="K10" i="56" s="1"/>
  <c r="K11" i="56" s="1"/>
  <c r="K12" i="56" s="1"/>
  <c r="K13" i="56" s="1"/>
  <c r="K14" i="56" s="1"/>
  <c r="K15" i="56" s="1"/>
  <c r="K16" i="56" s="1"/>
  <c r="K17" i="56" s="1"/>
  <c r="K18" i="56" s="1"/>
  <c r="K19" i="56" s="1"/>
  <c r="K20" i="56" s="1"/>
  <c r="K21" i="56" s="1"/>
  <c r="K22" i="56" s="1"/>
  <c r="K23" i="56" s="1"/>
  <c r="K24" i="56" s="1"/>
  <c r="K25" i="56" s="1"/>
  <c r="K26" i="56" s="1"/>
  <c r="K27" i="56" s="1"/>
  <c r="K28" i="56" s="1"/>
  <c r="K29" i="56" s="1"/>
  <c r="K30" i="56" s="1"/>
  <c r="K31" i="56" s="1"/>
  <c r="K32" i="56" s="1"/>
  <c r="K33" i="56" s="1"/>
  <c r="K34" i="56" s="1"/>
  <c r="K35" i="56" s="1"/>
  <c r="K36" i="56" s="1"/>
  <c r="K37" i="56" s="1"/>
  <c r="K38" i="56" s="1"/>
  <c r="K39" i="56" s="1"/>
  <c r="K40" i="56" s="1"/>
  <c r="K41" i="56" s="1"/>
  <c r="K42" i="56" s="1"/>
  <c r="K43" i="56" s="1"/>
  <c r="K50" i="56" s="1"/>
  <c r="K51" i="56" s="1"/>
  <c r="K52" i="56" s="1"/>
  <c r="K53" i="56" s="1"/>
  <c r="K54" i="56" s="1"/>
  <c r="K55" i="56" s="1"/>
  <c r="K56" i="56" s="1"/>
  <c r="K57" i="56" s="1"/>
  <c r="K58" i="56" s="1"/>
  <c r="K59" i="56" s="1"/>
  <c r="K60" i="56" s="1"/>
  <c r="K61" i="56" s="1"/>
  <c r="K62" i="56" s="1"/>
  <c r="K63" i="56" s="1"/>
  <c r="K64" i="56" s="1"/>
  <c r="K65" i="56" s="1"/>
  <c r="K66" i="56" s="1"/>
  <c r="K67" i="56" s="1"/>
  <c r="K68" i="56" s="1"/>
  <c r="K69" i="56" s="1"/>
  <c r="K70" i="56" s="1"/>
  <c r="K71" i="56" s="1"/>
  <c r="K72" i="56" s="1"/>
  <c r="K73" i="56" s="1"/>
  <c r="K74" i="56" s="1"/>
  <c r="K75" i="56" s="1"/>
  <c r="K76" i="56" s="1"/>
  <c r="K77" i="56" s="1"/>
  <c r="K78" i="56" s="1"/>
  <c r="K79" i="56" s="1"/>
  <c r="K80" i="56" s="1"/>
  <c r="K81" i="56" s="1"/>
  <c r="K82" i="56" s="1"/>
  <c r="K83" i="56" s="1"/>
  <c r="K84" i="56" s="1"/>
  <c r="K85" i="56" s="1"/>
  <c r="K86" i="56" s="1"/>
  <c r="K93" i="56" s="1"/>
  <c r="K94" i="56" s="1"/>
  <c r="K95" i="56" s="1"/>
  <c r="K96" i="56" s="1"/>
  <c r="K97" i="56" s="1"/>
  <c r="K98" i="56" s="1"/>
  <c r="K99" i="56" s="1"/>
  <c r="K100" i="56" s="1"/>
  <c r="K101" i="56" s="1"/>
  <c r="K102" i="56" s="1"/>
  <c r="K103" i="56" s="1"/>
  <c r="K104" i="56" s="1"/>
  <c r="K105" i="56" s="1"/>
  <c r="K106" i="56" s="1"/>
  <c r="K107" i="56" s="1"/>
  <c r="K108" i="56" s="1"/>
  <c r="K109" i="56" s="1"/>
  <c r="K110" i="56" s="1"/>
  <c r="K111" i="56" s="1"/>
  <c r="K112" i="56" s="1"/>
  <c r="K113" i="56" s="1"/>
  <c r="K114" i="56" s="1"/>
  <c r="K115" i="56" s="1"/>
  <c r="K116" i="56" s="1"/>
  <c r="K117" i="56" s="1"/>
  <c r="K118" i="56" s="1"/>
  <c r="K119" i="56" s="1"/>
  <c r="K120" i="56" s="1"/>
  <c r="K121" i="56" s="1"/>
  <c r="K122" i="56" s="1"/>
  <c r="K123" i="56" s="1"/>
  <c r="K124" i="56" s="1"/>
  <c r="K125" i="56" s="1"/>
  <c r="K126" i="56" s="1"/>
  <c r="K127" i="56" s="1"/>
  <c r="K128" i="56" s="1"/>
  <c r="K129" i="56" s="1"/>
  <c r="K136" i="56" s="1"/>
  <c r="K137" i="56" s="1"/>
  <c r="K138" i="56" s="1"/>
  <c r="K139" i="56" s="1"/>
  <c r="K140" i="56" s="1"/>
  <c r="K141" i="56" s="1"/>
  <c r="K142" i="56" s="1"/>
  <c r="K143" i="56" s="1"/>
  <c r="K144" i="56" s="1"/>
  <c r="K145" i="56" s="1"/>
  <c r="K146" i="56" s="1"/>
  <c r="K147" i="56" s="1"/>
  <c r="K148" i="56" s="1"/>
  <c r="K149" i="56" s="1"/>
  <c r="K150" i="56" s="1"/>
  <c r="K151" i="56" s="1"/>
  <c r="K152" i="56" s="1"/>
  <c r="K153" i="56" s="1"/>
  <c r="K154" i="56" s="1"/>
  <c r="K155" i="56" s="1"/>
  <c r="K156" i="56" s="1"/>
  <c r="K157" i="56" s="1"/>
  <c r="K158" i="56" s="1"/>
  <c r="K159" i="56" s="1"/>
  <c r="K160" i="56" s="1"/>
  <c r="K161" i="56" s="1"/>
  <c r="K162" i="56" s="1"/>
  <c r="K163" i="56" s="1"/>
  <c r="K164" i="56" s="1"/>
  <c r="K165" i="56" s="1"/>
  <c r="K166" i="56" s="1"/>
  <c r="K167" i="56" s="1"/>
  <c r="K168" i="56" s="1"/>
  <c r="K169" i="56" s="1"/>
  <c r="K170" i="56" s="1"/>
  <c r="K171" i="56" s="1"/>
  <c r="K172" i="56" s="1"/>
  <c r="K7" i="57" s="1"/>
  <c r="K8" i="57" s="1"/>
  <c r="K9" i="57" s="1"/>
  <c r="K10" i="57" s="1"/>
  <c r="K11" i="57" s="1"/>
  <c r="K12" i="57" s="1"/>
  <c r="K13" i="57" s="1"/>
  <c r="K14" i="57" s="1"/>
  <c r="K15" i="57" s="1"/>
  <c r="K16" i="57" s="1"/>
  <c r="K17" i="57" s="1"/>
  <c r="K18" i="57" s="1"/>
  <c r="K19" i="57" s="1"/>
  <c r="K20" i="57" s="1"/>
  <c r="K21" i="57" s="1"/>
  <c r="K22" i="57" s="1"/>
  <c r="K23" i="57" s="1"/>
  <c r="K24" i="57" s="1"/>
  <c r="K25" i="57" s="1"/>
  <c r="K26" i="57" s="1"/>
  <c r="K27" i="57" s="1"/>
  <c r="K28" i="57" s="1"/>
  <c r="K29" i="57" s="1"/>
  <c r="K30" i="57" s="1"/>
  <c r="K31" i="57" s="1"/>
  <c r="K32" i="57" s="1"/>
  <c r="K33" i="57" s="1"/>
  <c r="K34" i="57" s="1"/>
  <c r="K35" i="57" s="1"/>
  <c r="K36" i="57" s="1"/>
  <c r="K37" i="57" s="1"/>
  <c r="K38" i="57" s="1"/>
  <c r="K39" i="57" s="1"/>
  <c r="K40" i="57" s="1"/>
  <c r="K41" i="57" s="1"/>
  <c r="K42" i="57" s="1"/>
  <c r="K43" i="57" s="1"/>
  <c r="K50" i="57" s="1"/>
  <c r="K51" i="57" s="1"/>
  <c r="K52" i="57" s="1"/>
  <c r="K53" i="57" s="1"/>
  <c r="K54" i="57" s="1"/>
  <c r="K55" i="57" s="1"/>
  <c r="K56" i="57" s="1"/>
  <c r="K57" i="57" s="1"/>
  <c r="K58" i="57" s="1"/>
  <c r="K59" i="57" s="1"/>
  <c r="K60" i="57" s="1"/>
  <c r="K61" i="57" s="1"/>
  <c r="K62" i="57" s="1"/>
  <c r="K63" i="57" s="1"/>
  <c r="K64" i="57" s="1"/>
  <c r="K65" i="57" s="1"/>
  <c r="K66" i="57" s="1"/>
  <c r="K67" i="57" s="1"/>
  <c r="K68" i="57" s="1"/>
  <c r="K69" i="57" s="1"/>
  <c r="K70" i="57" s="1"/>
  <c r="K71" i="57" s="1"/>
  <c r="K72" i="57" s="1"/>
  <c r="K73" i="57" s="1"/>
  <c r="K74" i="57" s="1"/>
  <c r="K75" i="57" s="1"/>
  <c r="K76" i="57" s="1"/>
  <c r="K77" i="57" s="1"/>
  <c r="K78" i="57" s="1"/>
  <c r="K79" i="57" s="1"/>
  <c r="K80" i="57" s="1"/>
  <c r="K81" i="57" s="1"/>
  <c r="K82" i="57" s="1"/>
  <c r="K83" i="57" s="1"/>
  <c r="K84" i="57" s="1"/>
  <c r="K85" i="57" s="1"/>
  <c r="K86" i="57" s="1"/>
  <c r="K93" i="57" s="1"/>
  <c r="K94" i="57" s="1"/>
  <c r="K95" i="57" s="1"/>
  <c r="K96" i="57" s="1"/>
  <c r="K97" i="57" s="1"/>
  <c r="K98" i="57" s="1"/>
  <c r="K99" i="57" s="1"/>
  <c r="K100" i="57" s="1"/>
  <c r="K101" i="57" s="1"/>
  <c r="K102" i="57" s="1"/>
  <c r="K103" i="57" s="1"/>
  <c r="K104" i="57" s="1"/>
  <c r="K105" i="57" s="1"/>
  <c r="K106" i="57" s="1"/>
  <c r="K107" i="57" s="1"/>
  <c r="K108" i="57" s="1"/>
  <c r="K109" i="57" s="1"/>
  <c r="K110" i="57" s="1"/>
  <c r="K111" i="57" s="1"/>
  <c r="K112" i="57" s="1"/>
  <c r="K113" i="57" s="1"/>
  <c r="K114" i="57" s="1"/>
  <c r="K115" i="57" s="1"/>
  <c r="K116" i="57" s="1"/>
  <c r="K117" i="57" s="1"/>
  <c r="K118" i="57" s="1"/>
  <c r="K119" i="57" s="1"/>
  <c r="K120" i="57" s="1"/>
  <c r="K121" i="57" s="1"/>
  <c r="K122" i="57" s="1"/>
  <c r="K123" i="57" s="1"/>
  <c r="K124" i="57" s="1"/>
  <c r="K125" i="57" s="1"/>
  <c r="K126" i="57" s="1"/>
  <c r="K127" i="57" s="1"/>
  <c r="K128" i="57" s="1"/>
  <c r="K129" i="57" s="1"/>
  <c r="K136" i="57" s="1"/>
  <c r="K137" i="57" s="1"/>
  <c r="K138" i="57" s="1"/>
  <c r="K139" i="57" s="1"/>
  <c r="K140" i="57" s="1"/>
  <c r="K141" i="57" s="1"/>
  <c r="K142" i="57" s="1"/>
  <c r="K143" i="57" s="1"/>
  <c r="K144" i="57" s="1"/>
  <c r="K145" i="57" s="1"/>
  <c r="K146" i="57" s="1"/>
  <c r="K147" i="57" s="1"/>
  <c r="K148" i="57" s="1"/>
  <c r="K149" i="57" s="1"/>
  <c r="K150" i="57" s="1"/>
  <c r="K151" i="57" s="1"/>
  <c r="K152" i="57" s="1"/>
  <c r="K153" i="57" s="1"/>
  <c r="K154" i="57" s="1"/>
  <c r="K155" i="57" s="1"/>
  <c r="K156" i="57" s="1"/>
  <c r="K157" i="57" s="1"/>
  <c r="K158" i="57" s="1"/>
  <c r="K159" i="57" s="1"/>
  <c r="K160" i="57" s="1"/>
  <c r="K161" i="57" s="1"/>
  <c r="K162" i="57" s="1"/>
  <c r="K163" i="57" s="1"/>
  <c r="K164" i="57" s="1"/>
  <c r="K165" i="57" s="1"/>
  <c r="K166" i="57" s="1"/>
  <c r="K167" i="57" s="1"/>
  <c r="K168" i="57" s="1"/>
  <c r="K169" i="57" s="1"/>
  <c r="K170" i="57" s="1"/>
  <c r="K171" i="57" s="1"/>
  <c r="K172" i="57" s="1"/>
  <c r="K7" i="58" s="1"/>
  <c r="K8" i="58" s="1"/>
  <c r="K9" i="58" s="1"/>
  <c r="K10" i="58" s="1"/>
  <c r="K11" i="58" s="1"/>
  <c r="K12" i="58" s="1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K37" i="58" s="1"/>
  <c r="K38" i="58" s="1"/>
  <c r="K39" i="58" s="1"/>
  <c r="K40" i="58" s="1"/>
  <c r="K41" i="58" s="1"/>
  <c r="K42" i="58" s="1"/>
  <c r="K43" i="58" s="1"/>
  <c r="K50" i="58" s="1"/>
  <c r="K51" i="58" s="1"/>
  <c r="K52" i="58" s="1"/>
  <c r="K53" i="58" s="1"/>
  <c r="K54" i="58" s="1"/>
  <c r="K55" i="58" s="1"/>
  <c r="K56" i="58" s="1"/>
  <c r="K57" i="58" s="1"/>
  <c r="K58" i="58" s="1"/>
  <c r="K59" i="58" s="1"/>
  <c r="K60" i="58" s="1"/>
  <c r="K61" i="58" s="1"/>
  <c r="K62" i="58" s="1"/>
  <c r="K63" i="58" s="1"/>
  <c r="K64" i="58" s="1"/>
  <c r="K65" i="58" s="1"/>
  <c r="K66" i="58" s="1"/>
  <c r="K67" i="58" s="1"/>
  <c r="K68" i="58" s="1"/>
  <c r="K69" i="58" s="1"/>
  <c r="K70" i="58" s="1"/>
  <c r="K71" i="58" s="1"/>
  <c r="K72" i="58" s="1"/>
  <c r="K73" i="58" s="1"/>
  <c r="K74" i="58" s="1"/>
  <c r="K75" i="58" s="1"/>
  <c r="K76" i="58" s="1"/>
  <c r="K77" i="58" s="1"/>
  <c r="K78" i="58" s="1"/>
  <c r="K79" i="58" s="1"/>
  <c r="K80" i="58" s="1"/>
  <c r="K81" i="58" s="1"/>
  <c r="K82" i="58" s="1"/>
  <c r="K83" i="58" s="1"/>
  <c r="K84" i="58" s="1"/>
  <c r="K85" i="58" s="1"/>
  <c r="K86" i="58" s="1"/>
  <c r="K93" i="58" s="1"/>
  <c r="K94" i="58" s="1"/>
  <c r="K95" i="58" s="1"/>
  <c r="K96" i="58" s="1"/>
  <c r="K97" i="58" s="1"/>
  <c r="K98" i="58" s="1"/>
  <c r="K99" i="58" s="1"/>
  <c r="K100" i="58" s="1"/>
  <c r="K101" i="58" s="1"/>
  <c r="K102" i="58" s="1"/>
  <c r="K103" i="58" s="1"/>
  <c r="K104" i="58" s="1"/>
  <c r="K105" i="58" s="1"/>
  <c r="K106" i="58" s="1"/>
  <c r="K107" i="58" s="1"/>
  <c r="K108" i="58" s="1"/>
  <c r="K109" i="58" s="1"/>
  <c r="K110" i="58" s="1"/>
  <c r="K111" i="58" s="1"/>
  <c r="K112" i="58" s="1"/>
  <c r="K113" i="58" s="1"/>
  <c r="K114" i="58" s="1"/>
  <c r="K115" i="58" s="1"/>
  <c r="K116" i="58" s="1"/>
  <c r="K117" i="58" s="1"/>
  <c r="K118" i="58" s="1"/>
  <c r="K119" i="58" s="1"/>
  <c r="K120" i="58" s="1"/>
  <c r="K121" i="58" s="1"/>
  <c r="K122" i="58" s="1"/>
  <c r="K123" i="58" s="1"/>
  <c r="K124" i="58" s="1"/>
  <c r="K125" i="58" s="1"/>
  <c r="K126" i="58" s="1"/>
  <c r="K127" i="58" s="1"/>
  <c r="K128" i="58" s="1"/>
  <c r="K129" i="58" s="1"/>
  <c r="K136" i="58" s="1"/>
  <c r="K137" i="58" s="1"/>
  <c r="K138" i="58" s="1"/>
  <c r="K139" i="58" s="1"/>
  <c r="K140" i="58" s="1"/>
  <c r="K141" i="58" s="1"/>
  <c r="K142" i="58" s="1"/>
  <c r="K143" i="58" s="1"/>
  <c r="K144" i="58" s="1"/>
  <c r="K145" i="58" s="1"/>
  <c r="K146" i="58" s="1"/>
  <c r="K147" i="58" s="1"/>
  <c r="K148" i="58" s="1"/>
  <c r="K149" i="58" s="1"/>
  <c r="K150" i="58" s="1"/>
  <c r="K151" i="58" s="1"/>
  <c r="K152" i="58" s="1"/>
  <c r="K153" i="58" s="1"/>
  <c r="K154" i="58" s="1"/>
  <c r="K155" i="58" s="1"/>
  <c r="K156" i="58" s="1"/>
  <c r="K157" i="58" s="1"/>
  <c r="K158" i="58" s="1"/>
  <c r="K159" i="58" s="1"/>
  <c r="K160" i="58" s="1"/>
  <c r="K161" i="58" s="1"/>
  <c r="K162" i="58" s="1"/>
  <c r="K163" i="58" s="1"/>
  <c r="K164" i="58" s="1"/>
  <c r="K165" i="58" s="1"/>
  <c r="K166" i="58" s="1"/>
  <c r="K167" i="58" s="1"/>
  <c r="K168" i="58" s="1"/>
  <c r="K169" i="58" s="1"/>
  <c r="K170" i="58" s="1"/>
  <c r="K171" i="58" s="1"/>
  <c r="K172" i="58" s="1"/>
  <c r="K7" i="59" s="1"/>
  <c r="K8" i="59" s="1"/>
  <c r="K9" i="59" s="1"/>
  <c r="K10" i="59" s="1"/>
  <c r="K11" i="59" s="1"/>
  <c r="K12" i="59" s="1"/>
  <c r="K13" i="59" s="1"/>
  <c r="K14" i="59" s="1"/>
  <c r="K15" i="59" s="1"/>
  <c r="K16" i="59" s="1"/>
  <c r="K17" i="59" s="1"/>
  <c r="K18" i="59" s="1"/>
  <c r="K19" i="59" s="1"/>
  <c r="K20" i="59" s="1"/>
  <c r="K21" i="59" s="1"/>
  <c r="K22" i="59" s="1"/>
  <c r="K23" i="59" s="1"/>
  <c r="K24" i="59" s="1"/>
  <c r="K25" i="59" s="1"/>
  <c r="K26" i="59" s="1"/>
  <c r="K27" i="59" s="1"/>
  <c r="K28" i="59" s="1"/>
  <c r="K29" i="59" s="1"/>
  <c r="K30" i="59" s="1"/>
  <c r="K31" i="59" s="1"/>
  <c r="K32" i="59" s="1"/>
  <c r="K33" i="59" s="1"/>
  <c r="K34" i="59" s="1"/>
  <c r="K35" i="59" s="1"/>
  <c r="K36" i="59" s="1"/>
  <c r="K37" i="59" s="1"/>
  <c r="K38" i="59" s="1"/>
  <c r="K39" i="59" s="1"/>
  <c r="K40" i="59" s="1"/>
  <c r="K41" i="59" s="1"/>
  <c r="K42" i="59" s="1"/>
  <c r="K43" i="59" s="1"/>
  <c r="K50" i="59" s="1"/>
  <c r="K51" i="59" s="1"/>
  <c r="K52" i="59" s="1"/>
  <c r="K53" i="59" s="1"/>
  <c r="K54" i="59" s="1"/>
  <c r="K55" i="59" s="1"/>
  <c r="K56" i="59" s="1"/>
  <c r="K57" i="59" s="1"/>
  <c r="K58" i="59" s="1"/>
  <c r="K59" i="59" s="1"/>
  <c r="K60" i="59" s="1"/>
  <c r="K61" i="59" s="1"/>
  <c r="K62" i="59" s="1"/>
  <c r="K63" i="59" s="1"/>
  <c r="K64" i="59" s="1"/>
  <c r="K65" i="59" s="1"/>
  <c r="K66" i="59" s="1"/>
  <c r="K67" i="59" s="1"/>
  <c r="K68" i="59" s="1"/>
  <c r="K69" i="59" s="1"/>
  <c r="K70" i="59" s="1"/>
  <c r="K71" i="59" s="1"/>
  <c r="K72" i="59" s="1"/>
  <c r="K73" i="59" s="1"/>
  <c r="K74" i="59" s="1"/>
  <c r="K75" i="59" s="1"/>
  <c r="K76" i="59" s="1"/>
  <c r="K77" i="59" s="1"/>
  <c r="K78" i="59" s="1"/>
  <c r="K79" i="59" s="1"/>
  <c r="K80" i="59" s="1"/>
  <c r="K81" i="59" s="1"/>
  <c r="K82" i="59" s="1"/>
  <c r="K83" i="59" s="1"/>
  <c r="K84" i="59" s="1"/>
  <c r="K85" i="59" s="1"/>
  <c r="K86" i="59" s="1"/>
  <c r="K93" i="59" s="1"/>
  <c r="K94" i="59" s="1"/>
  <c r="K95" i="59" s="1"/>
  <c r="K96" i="59" s="1"/>
  <c r="K97" i="59" s="1"/>
  <c r="K98" i="59" s="1"/>
  <c r="K99" i="59" s="1"/>
  <c r="K100" i="59" s="1"/>
  <c r="K101" i="59" s="1"/>
  <c r="K102" i="59" s="1"/>
  <c r="K103" i="59" s="1"/>
  <c r="K104" i="59" s="1"/>
  <c r="K105" i="59" s="1"/>
  <c r="K106" i="59" s="1"/>
  <c r="K107" i="59" s="1"/>
  <c r="K108" i="59" s="1"/>
  <c r="K109" i="59" s="1"/>
  <c r="K110" i="59" s="1"/>
  <c r="K111" i="59" s="1"/>
  <c r="K112" i="59" s="1"/>
  <c r="K113" i="59" s="1"/>
  <c r="K114" i="59" s="1"/>
  <c r="K115" i="59" s="1"/>
  <c r="K116" i="59" s="1"/>
  <c r="K117" i="59" s="1"/>
  <c r="K118" i="59" s="1"/>
  <c r="K119" i="59" s="1"/>
  <c r="K120" i="59" s="1"/>
  <c r="K121" i="59" s="1"/>
  <c r="K122" i="59" s="1"/>
  <c r="K123" i="59" s="1"/>
  <c r="K124" i="59" s="1"/>
  <c r="K125" i="59" s="1"/>
  <c r="K126" i="59" s="1"/>
  <c r="K127" i="59" s="1"/>
  <c r="K128" i="59" s="1"/>
  <c r="K129" i="59" s="1"/>
  <c r="K136" i="59" s="1"/>
  <c r="K137" i="59" s="1"/>
  <c r="K138" i="59" s="1"/>
  <c r="K139" i="59" s="1"/>
  <c r="K140" i="59" s="1"/>
  <c r="K141" i="59" s="1"/>
  <c r="K142" i="59" s="1"/>
  <c r="K143" i="59" s="1"/>
  <c r="K144" i="59" s="1"/>
  <c r="K145" i="59" s="1"/>
  <c r="K146" i="59" s="1"/>
  <c r="K147" i="59" s="1"/>
  <c r="K148" i="59" s="1"/>
  <c r="K149" i="59" s="1"/>
  <c r="K150" i="59" s="1"/>
  <c r="K151" i="59" s="1"/>
  <c r="K152" i="59" s="1"/>
  <c r="K153" i="59" s="1"/>
  <c r="K154" i="59" s="1"/>
  <c r="K155" i="59" s="1"/>
  <c r="K156" i="59" s="1"/>
  <c r="K157" i="59" s="1"/>
  <c r="K158" i="59" s="1"/>
  <c r="K159" i="59" s="1"/>
  <c r="K160" i="59" s="1"/>
  <c r="K161" i="59" s="1"/>
  <c r="K162" i="59" s="1"/>
  <c r="K163" i="59" s="1"/>
  <c r="K164" i="59" s="1"/>
  <c r="K165" i="59" s="1"/>
  <c r="K166" i="59" s="1"/>
  <c r="K167" i="59" s="1"/>
  <c r="K168" i="59" s="1"/>
  <c r="K169" i="59" s="1"/>
  <c r="K170" i="59" s="1"/>
  <c r="K171" i="59" s="1"/>
  <c r="K172" i="59" s="1"/>
  <c r="K7" i="60" s="1"/>
  <c r="K8" i="60" s="1"/>
  <c r="K9" i="60" s="1"/>
  <c r="K10" i="60" s="1"/>
  <c r="K11" i="60" s="1"/>
  <c r="K12" i="60" s="1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K30" i="60" s="1"/>
  <c r="K31" i="60" s="1"/>
  <c r="K32" i="60" s="1"/>
  <c r="K33" i="60" s="1"/>
  <c r="K34" i="60" s="1"/>
  <c r="K35" i="60" s="1"/>
  <c r="K36" i="60" s="1"/>
  <c r="K37" i="60" s="1"/>
  <c r="K38" i="60" s="1"/>
  <c r="K39" i="60" s="1"/>
  <c r="K40" i="60" s="1"/>
  <c r="K41" i="60" s="1"/>
  <c r="K42" i="60" s="1"/>
  <c r="K43" i="60" s="1"/>
  <c r="K50" i="60" s="1"/>
  <c r="K51" i="60" s="1"/>
  <c r="K52" i="60" s="1"/>
  <c r="K53" i="60" s="1"/>
  <c r="K54" i="60" s="1"/>
  <c r="K55" i="60" s="1"/>
  <c r="K56" i="60" s="1"/>
  <c r="K57" i="60" s="1"/>
  <c r="K58" i="60" s="1"/>
  <c r="K59" i="60" s="1"/>
  <c r="K60" i="60" s="1"/>
  <c r="K61" i="60" s="1"/>
  <c r="K62" i="60" s="1"/>
  <c r="K63" i="60" s="1"/>
  <c r="K64" i="60" s="1"/>
  <c r="K65" i="60" s="1"/>
  <c r="K66" i="60" s="1"/>
  <c r="K67" i="60" s="1"/>
  <c r="K68" i="60" s="1"/>
  <c r="K69" i="60" s="1"/>
  <c r="K70" i="60" s="1"/>
  <c r="K71" i="60" s="1"/>
  <c r="K72" i="60" s="1"/>
  <c r="K73" i="60" s="1"/>
  <c r="K74" i="60" s="1"/>
  <c r="K75" i="60" s="1"/>
  <c r="K76" i="60" s="1"/>
  <c r="K77" i="60" s="1"/>
  <c r="K78" i="60" s="1"/>
  <c r="K79" i="60" s="1"/>
  <c r="K80" i="60" s="1"/>
  <c r="K81" i="60" s="1"/>
  <c r="K82" i="60" s="1"/>
  <c r="K83" i="60" s="1"/>
  <c r="K84" i="60" s="1"/>
  <c r="K85" i="60" s="1"/>
  <c r="K86" i="60" s="1"/>
  <c r="K93" i="60" s="1"/>
  <c r="K94" i="60" s="1"/>
  <c r="K95" i="60" s="1"/>
  <c r="K96" i="60" s="1"/>
  <c r="K97" i="60" s="1"/>
  <c r="K98" i="60" s="1"/>
  <c r="K99" i="60" s="1"/>
  <c r="K100" i="60" s="1"/>
  <c r="K101" i="60" s="1"/>
  <c r="K102" i="60" s="1"/>
  <c r="K103" i="60" s="1"/>
  <c r="K104" i="60" s="1"/>
  <c r="K105" i="60" s="1"/>
  <c r="K106" i="60" s="1"/>
  <c r="K107" i="60" s="1"/>
  <c r="K108" i="60" s="1"/>
  <c r="K109" i="60" s="1"/>
  <c r="K110" i="60" s="1"/>
  <c r="K111" i="60" s="1"/>
  <c r="K112" i="60" s="1"/>
  <c r="K113" i="60" s="1"/>
  <c r="K114" i="60" s="1"/>
  <c r="K115" i="60" s="1"/>
  <c r="K116" i="60" s="1"/>
  <c r="K117" i="60" s="1"/>
  <c r="K118" i="60" s="1"/>
  <c r="K119" i="60" s="1"/>
  <c r="K120" i="60" s="1"/>
  <c r="K121" i="60" s="1"/>
  <c r="K122" i="60" s="1"/>
  <c r="K123" i="60" s="1"/>
  <c r="K124" i="60" s="1"/>
  <c r="K125" i="60" s="1"/>
  <c r="K126" i="60" s="1"/>
  <c r="K127" i="60" s="1"/>
  <c r="K128" i="60" s="1"/>
  <c r="K129" i="60" s="1"/>
  <c r="K136" i="60" s="1"/>
  <c r="K137" i="60" s="1"/>
  <c r="K138" i="60" s="1"/>
  <c r="K139" i="60" s="1"/>
  <c r="K140" i="60" s="1"/>
  <c r="K141" i="60" s="1"/>
  <c r="K142" i="60" s="1"/>
  <c r="K143" i="60" s="1"/>
  <c r="K144" i="60" s="1"/>
  <c r="K145" i="60" s="1"/>
  <c r="K146" i="60" s="1"/>
  <c r="K147" i="60" s="1"/>
  <c r="K148" i="60" s="1"/>
  <c r="K149" i="60" s="1"/>
  <c r="K150" i="60" s="1"/>
  <c r="K151" i="60" s="1"/>
  <c r="K152" i="60" s="1"/>
  <c r="K153" i="60" s="1"/>
  <c r="K154" i="60" s="1"/>
  <c r="K155" i="60" s="1"/>
  <c r="K156" i="60" s="1"/>
  <c r="K157" i="60" s="1"/>
  <c r="K158" i="60" s="1"/>
  <c r="K159" i="60" s="1"/>
  <c r="K160" i="60" s="1"/>
  <c r="K161" i="60" s="1"/>
  <c r="K162" i="60" s="1"/>
  <c r="K163" i="60" s="1"/>
  <c r="K164" i="60" s="1"/>
  <c r="K165" i="60" s="1"/>
  <c r="K166" i="60" s="1"/>
  <c r="K167" i="60" s="1"/>
  <c r="K168" i="60" s="1"/>
  <c r="K169" i="60" s="1"/>
  <c r="K170" i="60" s="1"/>
  <c r="K171" i="60" s="1"/>
  <c r="K172" i="60" s="1"/>
  <c r="K7" i="61" s="1"/>
  <c r="K8" i="61" s="1"/>
  <c r="K9" i="61" s="1"/>
  <c r="K10" i="61" s="1"/>
  <c r="K11" i="61" s="1"/>
  <c r="K12" i="61" s="1"/>
  <c r="K13" i="61" s="1"/>
  <c r="K14" i="61" s="1"/>
  <c r="K15" i="61" s="1"/>
  <c r="K16" i="61" s="1"/>
  <c r="K17" i="61" s="1"/>
  <c r="K18" i="61" s="1"/>
  <c r="K19" i="61" s="1"/>
  <c r="K20" i="61" s="1"/>
  <c r="K21" i="61" s="1"/>
  <c r="K22" i="61" s="1"/>
  <c r="K23" i="61" s="1"/>
  <c r="K24" i="61" s="1"/>
  <c r="K25" i="61" s="1"/>
  <c r="K26" i="61" s="1"/>
  <c r="K27" i="61" s="1"/>
  <c r="K28" i="61" s="1"/>
  <c r="K29" i="61" s="1"/>
  <c r="K30" i="61" s="1"/>
  <c r="K31" i="61" s="1"/>
  <c r="K32" i="61" s="1"/>
  <c r="K33" i="61" s="1"/>
  <c r="K34" i="61" s="1"/>
  <c r="K35" i="61" s="1"/>
  <c r="K36" i="61" s="1"/>
  <c r="K37" i="61" s="1"/>
  <c r="K38" i="61" s="1"/>
  <c r="K39" i="61" s="1"/>
  <c r="K40" i="61" s="1"/>
  <c r="K41" i="61" s="1"/>
  <c r="K42" i="61" s="1"/>
  <c r="K43" i="61" s="1"/>
  <c r="K50" i="61" s="1"/>
  <c r="K51" i="61" s="1"/>
  <c r="K52" i="61" s="1"/>
  <c r="K53" i="61" s="1"/>
  <c r="K54" i="61" s="1"/>
  <c r="K55" i="61" s="1"/>
  <c r="K56" i="61" s="1"/>
  <c r="K57" i="61" s="1"/>
  <c r="K58" i="61" s="1"/>
  <c r="K59" i="61" s="1"/>
  <c r="K60" i="61" s="1"/>
  <c r="K61" i="61" s="1"/>
  <c r="K62" i="61" s="1"/>
  <c r="K63" i="61" s="1"/>
  <c r="K64" i="61" s="1"/>
  <c r="K65" i="61" s="1"/>
  <c r="K66" i="61" s="1"/>
  <c r="K67" i="61" s="1"/>
  <c r="K68" i="61" s="1"/>
  <c r="K69" i="61" s="1"/>
  <c r="K70" i="61" s="1"/>
  <c r="K71" i="61" s="1"/>
  <c r="K72" i="61" s="1"/>
  <c r="K73" i="61" s="1"/>
  <c r="K74" i="61" s="1"/>
  <c r="K75" i="61" s="1"/>
  <c r="K76" i="61" s="1"/>
  <c r="K77" i="61" s="1"/>
  <c r="K78" i="61" s="1"/>
  <c r="K79" i="61" s="1"/>
  <c r="K80" i="61" s="1"/>
  <c r="K81" i="61" s="1"/>
  <c r="K82" i="61" s="1"/>
  <c r="K83" i="61" s="1"/>
  <c r="K84" i="61" s="1"/>
  <c r="K85" i="61" s="1"/>
  <c r="K86" i="61" s="1"/>
  <c r="K93" i="61" s="1"/>
  <c r="K94" i="61" s="1"/>
  <c r="K95" i="61" s="1"/>
  <c r="K96" i="61" s="1"/>
  <c r="K97" i="61" s="1"/>
  <c r="K98" i="61" s="1"/>
  <c r="K99" i="61" s="1"/>
  <c r="K100" i="61" s="1"/>
  <c r="K101" i="61" s="1"/>
  <c r="K102" i="61" s="1"/>
  <c r="K103" i="61" s="1"/>
  <c r="K104" i="61" s="1"/>
  <c r="K105" i="61" s="1"/>
  <c r="K106" i="61" s="1"/>
  <c r="K107" i="61" s="1"/>
  <c r="K108" i="61" s="1"/>
  <c r="K109" i="61" s="1"/>
  <c r="K110" i="61" s="1"/>
  <c r="K111" i="61" s="1"/>
  <c r="K112" i="61" s="1"/>
  <c r="K113" i="61" s="1"/>
  <c r="K114" i="61" s="1"/>
  <c r="K115" i="61" s="1"/>
  <c r="K116" i="61" s="1"/>
  <c r="K117" i="61" s="1"/>
  <c r="K118" i="61" s="1"/>
  <c r="K119" i="61" s="1"/>
  <c r="K120" i="61" s="1"/>
  <c r="K121" i="61" s="1"/>
  <c r="K122" i="61" s="1"/>
  <c r="K123" i="61" s="1"/>
  <c r="K124" i="61" s="1"/>
  <c r="K125" i="61" s="1"/>
  <c r="K126" i="61" s="1"/>
  <c r="K127" i="61" s="1"/>
  <c r="K128" i="61" s="1"/>
  <c r="K129" i="61" s="1"/>
  <c r="K136" i="61" s="1"/>
  <c r="K137" i="61" s="1"/>
  <c r="K138" i="61" s="1"/>
  <c r="K139" i="61" s="1"/>
  <c r="K140" i="61" s="1"/>
  <c r="K141" i="61" s="1"/>
  <c r="K142" i="61" s="1"/>
  <c r="K143" i="61" s="1"/>
  <c r="K144" i="61" s="1"/>
  <c r="K145" i="61" s="1"/>
  <c r="K146" i="61" s="1"/>
  <c r="K147" i="61" s="1"/>
  <c r="K148" i="61" s="1"/>
  <c r="K149" i="61" s="1"/>
  <c r="K150" i="61" s="1"/>
  <c r="K151" i="61" s="1"/>
  <c r="K152" i="61" s="1"/>
  <c r="K153" i="61" s="1"/>
  <c r="K154" i="61" s="1"/>
  <c r="K155" i="61" s="1"/>
  <c r="K156" i="61" s="1"/>
  <c r="K157" i="61" s="1"/>
  <c r="K158" i="61" s="1"/>
  <c r="K159" i="61" s="1"/>
  <c r="K160" i="61" s="1"/>
  <c r="K161" i="61" s="1"/>
  <c r="K162" i="61" s="1"/>
  <c r="K163" i="61" s="1"/>
  <c r="K164" i="61" s="1"/>
  <c r="K165" i="61" s="1"/>
  <c r="K166" i="61" s="1"/>
  <c r="K167" i="61" s="1"/>
  <c r="K168" i="61" s="1"/>
  <c r="K169" i="61" s="1"/>
  <c r="K170" i="61" s="1"/>
  <c r="K171" i="61" s="1"/>
  <c r="K172" i="61" s="1"/>
  <c r="J13" i="35" l="1"/>
  <c r="M7" i="55"/>
  <c r="M43" i="55" s="1"/>
  <c r="M50" i="55" s="1"/>
  <c r="M86" i="55" s="1"/>
  <c r="M93" i="55" s="1"/>
  <c r="M129" i="55" s="1"/>
  <c r="M136" i="55" s="1"/>
  <c r="M172" i="55" s="1"/>
  <c r="L7" i="55"/>
  <c r="L43" i="55" s="1"/>
  <c r="L50" i="55" s="1"/>
  <c r="L86" i="55" s="1"/>
  <c r="L93" i="55" s="1"/>
  <c r="L129" i="55" s="1"/>
  <c r="L136" i="55" s="1"/>
  <c r="L172" i="55" s="1"/>
  <c r="I13" i="35"/>
  <c r="I14" i="35" l="1"/>
  <c r="L7" i="56"/>
  <c r="L43" i="56" s="1"/>
  <c r="L50" i="56" s="1"/>
  <c r="L86" i="56" s="1"/>
  <c r="L93" i="56" s="1"/>
  <c r="L129" i="56" s="1"/>
  <c r="L136" i="56" s="1"/>
  <c r="L172" i="56" s="1"/>
  <c r="J14" i="35"/>
  <c r="M7" i="56"/>
  <c r="M43" i="56" s="1"/>
  <c r="M50" i="56" s="1"/>
  <c r="M86" i="56" s="1"/>
  <c r="M93" i="56" s="1"/>
  <c r="M129" i="56" s="1"/>
  <c r="M136" i="56" s="1"/>
  <c r="M172" i="56" s="1"/>
  <c r="I15" i="35" l="1"/>
  <c r="L7" i="57"/>
  <c r="L43" i="57" s="1"/>
  <c r="L50" i="57" s="1"/>
  <c r="L86" i="57" s="1"/>
  <c r="L93" i="57" s="1"/>
  <c r="L129" i="57" s="1"/>
  <c r="L136" i="57" s="1"/>
  <c r="L172" i="57" s="1"/>
  <c r="J15" i="35"/>
  <c r="M7" i="57"/>
  <c r="M43" i="57" s="1"/>
  <c r="M50" i="57" s="1"/>
  <c r="M86" i="57" s="1"/>
  <c r="M93" i="57" s="1"/>
  <c r="M129" i="57" s="1"/>
  <c r="M136" i="57" s="1"/>
  <c r="M172" i="57" s="1"/>
  <c r="I16" i="35" l="1"/>
  <c r="L7" i="58"/>
  <c r="L43" i="58" s="1"/>
  <c r="L50" i="58" s="1"/>
  <c r="L86" i="58" s="1"/>
  <c r="L93" i="58" s="1"/>
  <c r="L129" i="58" s="1"/>
  <c r="L136" i="58" s="1"/>
  <c r="L172" i="58" s="1"/>
  <c r="J16" i="35"/>
  <c r="M7" i="58"/>
  <c r="M43" i="58" s="1"/>
  <c r="M50" i="58" s="1"/>
  <c r="M86" i="58" s="1"/>
  <c r="M93" i="58" s="1"/>
  <c r="M129" i="58" s="1"/>
  <c r="M136" i="58" s="1"/>
  <c r="M172" i="58" s="1"/>
  <c r="J17" i="35" l="1"/>
  <c r="M7" i="59"/>
  <c r="M43" i="59" s="1"/>
  <c r="M50" i="59" s="1"/>
  <c r="M86" i="59" s="1"/>
  <c r="M93" i="59" s="1"/>
  <c r="M129" i="59" s="1"/>
  <c r="M136" i="59" s="1"/>
  <c r="M172" i="59" s="1"/>
  <c r="I17" i="35"/>
  <c r="L7" i="59"/>
  <c r="L43" i="59" s="1"/>
  <c r="L50" i="59" s="1"/>
  <c r="L86" i="59" s="1"/>
  <c r="L93" i="59" s="1"/>
  <c r="L129" i="59" s="1"/>
  <c r="L136" i="59" s="1"/>
  <c r="L172" i="59" s="1"/>
  <c r="J18" i="35" l="1"/>
  <c r="M7" i="60"/>
  <c r="M43" i="60" s="1"/>
  <c r="M50" i="60" s="1"/>
  <c r="M86" i="60" s="1"/>
  <c r="M93" i="60" s="1"/>
  <c r="M129" i="60" s="1"/>
  <c r="M136" i="60" s="1"/>
  <c r="M172" i="60" s="1"/>
  <c r="L7" i="60"/>
  <c r="L43" i="60" s="1"/>
  <c r="L50" i="60" s="1"/>
  <c r="L86" i="60" s="1"/>
  <c r="L93" i="60" s="1"/>
  <c r="L129" i="60" s="1"/>
  <c r="L136" i="60" s="1"/>
  <c r="L172" i="60" s="1"/>
  <c r="I18" i="35"/>
  <c r="I19" i="35" l="1"/>
  <c r="L7" i="61"/>
  <c r="L43" i="61" s="1"/>
  <c r="L50" i="61" s="1"/>
  <c r="L86" i="61" s="1"/>
  <c r="L93" i="61" s="1"/>
  <c r="L129" i="61" s="1"/>
  <c r="L136" i="61" s="1"/>
  <c r="L172" i="61" s="1"/>
  <c r="I20" i="35" s="1"/>
  <c r="I22" i="35" s="1"/>
  <c r="J19" i="35"/>
  <c r="M7" i="61"/>
  <c r="M43" i="61" s="1"/>
  <c r="M50" i="61" s="1"/>
  <c r="M86" i="61" s="1"/>
  <c r="M93" i="61" s="1"/>
  <c r="M129" i="61" s="1"/>
  <c r="M136" i="61" s="1"/>
  <c r="M172" i="61" s="1"/>
  <c r="J20" i="35" l="1"/>
  <c r="J22" i="35" s="1"/>
</calcChain>
</file>

<file path=xl/sharedStrings.xml><?xml version="1.0" encoding="utf-8"?>
<sst xmlns="http://schemas.openxmlformats.org/spreadsheetml/2006/main" count="3293" uniqueCount="199">
  <si>
    <t>Datum</t>
  </si>
  <si>
    <t>č.pol.</t>
  </si>
  <si>
    <t>Popis účetního případu</t>
  </si>
  <si>
    <t>Pokladna</t>
  </si>
  <si>
    <t>Běžný účet</t>
  </si>
  <si>
    <t>Peníze na cestě</t>
  </si>
  <si>
    <t>Zůstatek</t>
  </si>
  <si>
    <t>Podpory, dary, příspěvky</t>
  </si>
  <si>
    <t>x</t>
  </si>
  <si>
    <t xml:space="preserve">měsíc - </t>
  </si>
  <si>
    <t>Leden</t>
  </si>
  <si>
    <t>Nastavení</t>
  </si>
  <si>
    <t>List 1 str. 1 ze 3</t>
  </si>
  <si>
    <t>List 1 str. 2 ze 3</t>
  </si>
  <si>
    <t>List 1 str. 3 ze 3</t>
  </si>
  <si>
    <t>Název účetní jednotky:</t>
  </si>
  <si>
    <t>Sídlo:</t>
  </si>
  <si>
    <t>veden u:</t>
  </si>
  <si>
    <t>pod č.j.</t>
  </si>
  <si>
    <t>IČ:</t>
  </si>
  <si>
    <t>Účet.období:</t>
  </si>
  <si>
    <t>Počáteční stav pokladna Kč:</t>
  </si>
  <si>
    <t>Počáteční stav bankovní účet Kč: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</si>
  <si>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</si>
  <si>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</si>
  <si>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</si>
  <si>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</si>
  <si>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</si>
  <si>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</si>
  <si>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</si>
  <si>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</si>
  <si>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</si>
  <si>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</si>
  <si>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</si>
  <si>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Název:                                                                 </t>
  </si>
  <si>
    <t xml:space="preserve">Účetní knihu vede </t>
  </si>
  <si>
    <t>od data</t>
  </si>
  <si>
    <t>a čísla dokladu</t>
  </si>
  <si>
    <t>podpis hospodáře ZO OSŽ</t>
  </si>
  <si>
    <t xml:space="preserve">                              </t>
  </si>
  <si>
    <t>podpis předsedy ZO OSŽ</t>
  </si>
  <si>
    <t>podpis předsedy RK ZO OSŽ</t>
  </si>
  <si>
    <t>Zápůjčky</t>
  </si>
  <si>
    <t>Vytvořil a spravuje: Tomáš Šlachta, člen RK OSŽ</t>
  </si>
  <si>
    <t>Informace o ZO OSŽ</t>
  </si>
  <si>
    <t>Rok</t>
  </si>
  <si>
    <t>Počáteční stavy</t>
  </si>
  <si>
    <t>Číslo účtu:</t>
  </si>
  <si>
    <r>
      <rPr>
        <b/>
        <sz val="10"/>
        <rFont val="Calibri"/>
        <family val="2"/>
        <charset val="238"/>
        <scheme val="minor"/>
      </rPr>
      <t>Leden - Prosinec</t>
    </r>
    <r>
      <rPr>
        <sz val="10"/>
        <rFont val="Calibri"/>
        <family val="2"/>
        <charset val="238"/>
        <scheme val="minor"/>
      </rPr>
      <t xml:space="preserve"> (peněžní deník dle měsíců)  </t>
    </r>
  </si>
  <si>
    <r>
      <rPr>
        <b/>
        <sz val="10"/>
        <rFont val="Calibri"/>
        <family val="2"/>
        <charset val="238"/>
        <scheme val="minor"/>
      </rPr>
      <t>Titulka</t>
    </r>
    <r>
      <rPr>
        <sz val="10"/>
        <rFont val="Calibri"/>
        <family val="2"/>
        <charset val="238"/>
        <scheme val="minor"/>
      </rPr>
      <t xml:space="preserve"> (titulní strana,</t>
    </r>
    <r>
      <rPr>
        <i/>
        <sz val="10"/>
        <rFont val="Calibri"/>
        <family val="2"/>
        <charset val="238"/>
        <scheme val="minor"/>
      </rPr>
      <t xml:space="preserve"> jen k tisku</t>
    </r>
    <r>
      <rPr>
        <sz val="10"/>
        <rFont val="Calibri"/>
        <family val="2"/>
        <charset val="238"/>
        <scheme val="minor"/>
      </rPr>
      <t>)</t>
    </r>
  </si>
  <si>
    <r>
      <rPr>
        <b/>
        <sz val="10"/>
        <rFont val="Calibri"/>
        <family val="2"/>
        <charset val="238"/>
        <scheme val="minor"/>
      </rPr>
      <t>Nastaveni</t>
    </r>
    <r>
      <rPr>
        <sz val="10"/>
        <rFont val="Calibri"/>
        <family val="2"/>
        <charset val="238"/>
        <scheme val="minor"/>
      </rPr>
      <t xml:space="preserve"> (slouží k získání informací o ZO a všech počátečních stavů potřebných k řádnému vedení, </t>
    </r>
    <r>
      <rPr>
        <i/>
        <sz val="10"/>
        <rFont val="Calibri"/>
        <family val="2"/>
        <charset val="238"/>
        <scheme val="minor"/>
      </rPr>
      <t>netiskne se</t>
    </r>
    <r>
      <rPr>
        <sz val="10"/>
        <rFont val="Calibri"/>
        <family val="2"/>
        <charset val="238"/>
        <scheme val="minor"/>
      </rPr>
      <t>)</t>
    </r>
  </si>
  <si>
    <r>
      <rPr>
        <b/>
        <sz val="10"/>
        <rFont val="Calibri"/>
        <family val="2"/>
        <charset val="238"/>
        <scheme val="minor"/>
      </rPr>
      <t>Prehledy</t>
    </r>
    <r>
      <rPr>
        <sz val="10"/>
        <rFont val="Calibri"/>
        <family val="2"/>
        <charset val="238"/>
        <scheme val="minor"/>
      </rPr>
      <t xml:space="preserve"> (prehled podle zaúčtování po měsících)  </t>
    </r>
  </si>
  <si>
    <t>Doklad</t>
  </si>
  <si>
    <t>Ostatní</t>
  </si>
  <si>
    <t>Měsíc</t>
  </si>
  <si>
    <t>Konečný stav za měsíc Leden</t>
  </si>
  <si>
    <t>V případě problému nebo budeteli potřebovat provést nějaké úpravy dle potřeb Vaší ZO OSŽ, kontaktujte mne na mail: slachta.tom@gmail.com nebo na stránkách http://rkosz.cz v sekci Napíšte nám</t>
  </si>
  <si>
    <t>http://rkosz.cz</t>
  </si>
  <si>
    <t>Příjem</t>
  </si>
  <si>
    <t>Výdej</t>
  </si>
  <si>
    <t>Příjmy celkem</t>
  </si>
  <si>
    <t>Členské příspěvky</t>
  </si>
  <si>
    <t>Kultůra</t>
  </si>
  <si>
    <t>Sport</t>
  </si>
  <si>
    <t>Rekreace</t>
  </si>
  <si>
    <t>Pojistky</t>
  </si>
  <si>
    <t>Úroky BÚ</t>
  </si>
  <si>
    <t>Pronájem</t>
  </si>
  <si>
    <t>Příjmy podléhající dani z příjmu</t>
  </si>
  <si>
    <t>Příjmy z činnosti dle stanov a příjmy osvobozené od daně</t>
  </si>
  <si>
    <t>Výdaje daňově uznávané</t>
  </si>
  <si>
    <t>Výdaje celkem</t>
  </si>
  <si>
    <t>Daň z úroků BÚ</t>
  </si>
  <si>
    <t>Prodej</t>
  </si>
  <si>
    <t>Výdaje z čínnosti dle stanov</t>
  </si>
  <si>
    <t>Odvod čl. příspěvků OSŽ</t>
  </si>
  <si>
    <t>Příspěvky, dary, podpory</t>
  </si>
  <si>
    <t>Provozní činnost, odměny</t>
  </si>
  <si>
    <r>
      <t xml:space="preserve">Verze bez Terminovaného účtu do 35 položek na měsíc. </t>
    </r>
    <r>
      <rPr>
        <b/>
        <sz val="10"/>
        <rFont val="Calibri"/>
        <family val="2"/>
        <charset val="238"/>
        <scheme val="minor"/>
      </rPr>
      <t>( PD35 )</t>
    </r>
  </si>
  <si>
    <t>Dobrý den, dovolte mi podat pár informací k práci s tímto Peněžním deníkem</t>
  </si>
  <si>
    <r>
      <rPr>
        <b/>
        <u/>
        <sz val="10"/>
        <rFont val="Calibri"/>
        <family val="2"/>
        <charset val="238"/>
        <scheme val="minor"/>
      </rPr>
      <t>Návod:</t>
    </r>
    <r>
      <rPr>
        <sz val="10"/>
        <rFont val="Calibri"/>
        <family val="2"/>
        <charset val="238"/>
        <scheme val="minor"/>
      </rPr>
      <t xml:space="preserve"> tento peněžní deník obsahuje listy  </t>
    </r>
  </si>
  <si>
    <t xml:space="preserve">PENĚŽNÍ DENÍK       </t>
  </si>
  <si>
    <t>Příjmy</t>
  </si>
  <si>
    <t>Výdaje</t>
  </si>
  <si>
    <t xml:space="preserve">Pojistky </t>
  </si>
  <si>
    <t>Podpory, příspěvky, dary</t>
  </si>
  <si>
    <t>Nastavení nedaňových sloupců</t>
  </si>
  <si>
    <t>Přehled</t>
  </si>
  <si>
    <r>
      <t xml:space="preserve">Na listu </t>
    </r>
    <r>
      <rPr>
        <b/>
        <sz val="10"/>
        <rFont val="Calibri"/>
        <family val="2"/>
        <charset val="238"/>
        <scheme val="minor"/>
      </rPr>
      <t xml:space="preserve">Nastaveni </t>
    </r>
    <r>
      <rPr>
        <sz val="10"/>
        <rFont val="Calibri"/>
        <family val="2"/>
        <charset val="238"/>
        <scheme val="minor"/>
      </rPr>
      <t>se vyplňují jen buňky podbarvené světle modrou barvou</t>
    </r>
  </si>
  <si>
    <t xml:space="preserve">podle Přílohy č.2 </t>
  </si>
  <si>
    <t>vyhlášky 325/2015 Sb</t>
  </si>
  <si>
    <t>odborová organizace  dle zákona č. 89/2012 Sb. činnost odborových organizací</t>
  </si>
  <si>
    <t>Přehled o majetku a závazcích</t>
  </si>
  <si>
    <t>(v celých tisících Kč)</t>
  </si>
  <si>
    <t>Stav k poslednímu dni předchozího účetního období</t>
  </si>
  <si>
    <t>Stav k poslednímu dni účetního období</t>
  </si>
  <si>
    <t>A.  Majetek</t>
  </si>
  <si>
    <t>01. Dlouhodobý nehmotný majetek</t>
  </si>
  <si>
    <t>02. Dlouhodobý hmotný majetek</t>
  </si>
  <si>
    <t>03. Finanční majetek</t>
  </si>
  <si>
    <t>04. Peněžní prostředky v hotovosti a ceniny</t>
  </si>
  <si>
    <t>05. Peněžní prostředky na bankovních účtech</t>
  </si>
  <si>
    <t>06. Zásoby</t>
  </si>
  <si>
    <t>07. Pohledávky</t>
  </si>
  <si>
    <t>08. Úvěry a zápůjčky poskytnuté</t>
  </si>
  <si>
    <t>09. Ostatní majetek</t>
  </si>
  <si>
    <t>10. Majetek celkem</t>
  </si>
  <si>
    <t>B. Závazky</t>
  </si>
  <si>
    <t>01. Závazky</t>
  </si>
  <si>
    <t>02. Úvěry a zápůjčky přijaté</t>
  </si>
  <si>
    <t>03. Závazky celkem</t>
  </si>
  <si>
    <t>99. Rozdíl majetku a závazku</t>
  </si>
  <si>
    <t xml:space="preserve">Sestaveno dne: </t>
  </si>
  <si>
    <t>Zpracoval(a) a sestavil(a)</t>
  </si>
  <si>
    <t>podpis hospodáře (ky)</t>
  </si>
  <si>
    <t>Statutární zástupce</t>
  </si>
  <si>
    <t xml:space="preserve">podpis předsedy ZO OSŽ </t>
  </si>
  <si>
    <t>podle Přílohy č.1 vyhlášky 325/2015 Sb.</t>
  </si>
  <si>
    <t>Přehled o příjmech a výdajích</t>
  </si>
  <si>
    <t>Hlavní činnost</t>
  </si>
  <si>
    <t>Hospodářská činnost</t>
  </si>
  <si>
    <t>Celkem</t>
  </si>
  <si>
    <t>A. Příjmy</t>
  </si>
  <si>
    <t>01. Prodej zboží</t>
  </si>
  <si>
    <t>02. Prodej výrobků a služeb</t>
  </si>
  <si>
    <t>03. Příjmy z veřejných sbírek</t>
  </si>
  <si>
    <t>04. Přijaté peněžní dary mimo veřejné sbírky</t>
  </si>
  <si>
    <t>05. Přijaté členské příspěvky</t>
  </si>
  <si>
    <t>06. Dotace a příspěvky přijaté z veřejných rozpočtů</t>
  </si>
  <si>
    <t>07. Ostatní</t>
  </si>
  <si>
    <t>08. Průběžné položky</t>
  </si>
  <si>
    <t>09. Kursové rozdíly</t>
  </si>
  <si>
    <t>10. Příjmy celkem</t>
  </si>
  <si>
    <t>B. Výdaje</t>
  </si>
  <si>
    <t>01. Dlouhodoby nehmotný a hmotný majetek</t>
  </si>
  <si>
    <t>02. Materiál</t>
  </si>
  <si>
    <t>03. Zboží</t>
  </si>
  <si>
    <t>04. Služby</t>
  </si>
  <si>
    <t>05. Mzdy</t>
  </si>
  <si>
    <t>06. Pojistné za zaměstnance a zaměstnavatele</t>
  </si>
  <si>
    <t>07. Ostatní osobní výdaje</t>
  </si>
  <si>
    <t>09. Průběžné položky</t>
  </si>
  <si>
    <t>10. Kursové rozdíly</t>
  </si>
  <si>
    <t>11. Výdaje celkem</t>
  </si>
  <si>
    <t>99. Rozdíl příjmů a výdajů</t>
  </si>
  <si>
    <t>Název:</t>
  </si>
  <si>
    <t>Kniha pohledávek</t>
  </si>
  <si>
    <t>Poř. Číslo</t>
  </si>
  <si>
    <t>Datum vystavení</t>
  </si>
  <si>
    <t>Odběratel - dlužník</t>
  </si>
  <si>
    <t>Částka celkem</t>
  </si>
  <si>
    <t>Datum splatnosti</t>
  </si>
  <si>
    <t>Uhrazeno dne</t>
  </si>
  <si>
    <t>Číslo dokladu</t>
  </si>
  <si>
    <t>Poznámka</t>
  </si>
  <si>
    <t>Kniha závazků</t>
  </si>
  <si>
    <t>Datum přijetí</t>
  </si>
  <si>
    <t>Dodavatel - věřitel</t>
  </si>
  <si>
    <r>
      <rPr>
        <b/>
        <sz val="10"/>
        <rFont val="Calibri"/>
        <family val="2"/>
        <charset val="238"/>
        <scheme val="minor"/>
      </rPr>
      <t>Pohledávky</t>
    </r>
    <r>
      <rPr>
        <sz val="10"/>
        <rFont val="Calibri"/>
        <family val="2"/>
        <charset val="238"/>
        <scheme val="minor"/>
      </rPr>
      <t xml:space="preserve"> (kniha pohledávek)</t>
    </r>
  </si>
  <si>
    <r>
      <rPr>
        <b/>
        <sz val="10"/>
        <rFont val="Calibri"/>
        <family val="2"/>
        <charset val="238"/>
        <scheme val="minor"/>
      </rPr>
      <t>Závazky</t>
    </r>
    <r>
      <rPr>
        <sz val="10"/>
        <rFont val="Calibri"/>
        <family val="2"/>
        <charset val="238"/>
        <scheme val="minor"/>
      </rPr>
      <t xml:space="preserve"> (kniha závazků)</t>
    </r>
  </si>
  <si>
    <r>
      <rPr>
        <b/>
        <sz val="10"/>
        <rFont val="Calibri"/>
        <family val="2"/>
        <charset val="238"/>
        <scheme val="minor"/>
      </rPr>
      <t>Přehled o M a Z</t>
    </r>
    <r>
      <rPr>
        <sz val="10"/>
        <rFont val="Calibri"/>
        <family val="2"/>
        <charset val="238"/>
        <scheme val="minor"/>
      </rPr>
      <t xml:space="preserve"> (přehled majetků a závazků - uzávěrkový formulář)</t>
    </r>
  </si>
  <si>
    <r>
      <rPr>
        <b/>
        <sz val="10"/>
        <rFont val="Calibri"/>
        <family val="2"/>
        <charset val="238"/>
        <scheme val="minor"/>
      </rPr>
      <t>Přehled o P a V</t>
    </r>
    <r>
      <rPr>
        <sz val="10"/>
        <rFont val="Calibri"/>
        <family val="2"/>
        <charset val="238"/>
        <scheme val="minor"/>
      </rPr>
      <t xml:space="preserve"> (přehled příjmů a výdajů - uzávěrkový formulář)</t>
    </r>
  </si>
  <si>
    <t>Zde si můžete doplnit názvy v prázdných sloupcích dle Vaších potřeb pro účtování např. zálohy, Rekreační středisko</t>
  </si>
  <si>
    <t>List 3 str. 1 ze 3</t>
  </si>
  <si>
    <t>List 4 str. 1 ze 3</t>
  </si>
  <si>
    <t>List 2 str. 2 ze 3</t>
  </si>
  <si>
    <t>List 3 str. 2 ze 3</t>
  </si>
  <si>
    <t>List 4 str. 2 ze 3</t>
  </si>
  <si>
    <t>List 4 str. 3 ze 3</t>
  </si>
  <si>
    <t>List 3 str. 3 ze 3</t>
  </si>
  <si>
    <t>List 2 str. 3 ze 3</t>
  </si>
  <si>
    <t>Převod z listu 1</t>
  </si>
  <si>
    <t>List 2 str. 1 ze 3</t>
  </si>
  <si>
    <t>Převod z listu 2</t>
  </si>
  <si>
    <t>Převod z listu 3</t>
  </si>
  <si>
    <r>
      <rPr>
        <b/>
        <sz val="10"/>
        <rFont val="Calibri"/>
        <family val="2"/>
        <charset val="238"/>
        <scheme val="minor"/>
      </rPr>
      <t>Informace pro tisk listů Leden - Prosinec:</t>
    </r>
    <r>
      <rPr>
        <sz val="10"/>
        <rFont val="Calibri"/>
        <family val="2"/>
        <charset val="238"/>
        <scheme val="minor"/>
      </rPr>
      <t xml:space="preserve"> všechny listy jsou připraveny pro tisk. Každý měsíc má 4 list o 3 stránkách.</t>
    </r>
  </si>
  <si>
    <t>Pokud zaplníte jen jeden list, dáte tisk stránek 1-3. Pokud dva listy , dáte tisk stránek 1-6. Při třech listech, dáte tisk stránek 1-9 a pokud čtyři listy, dáte tisk vše.</t>
  </si>
  <si>
    <t>Konečný stav za měsíc Únor</t>
  </si>
  <si>
    <t>Převod z měsíce - Leden</t>
  </si>
  <si>
    <t>Převod z měsíce - Únor</t>
  </si>
  <si>
    <t>Konečný stav za měsíc Březen</t>
  </si>
  <si>
    <t>Konečný stav za měsíc Duben</t>
  </si>
  <si>
    <t>Konečný stav za měsíc Květen</t>
  </si>
  <si>
    <t>Převod z měsíce - Duben</t>
  </si>
  <si>
    <t>Převod z měsíce - Březen</t>
  </si>
  <si>
    <t>Převod z měsíce - Květen</t>
  </si>
  <si>
    <t>Konečný stav za měsíc Červen</t>
  </si>
  <si>
    <t>Konečný stav za měsíc Červenec</t>
  </si>
  <si>
    <t>Převod z měsíce - Červen</t>
  </si>
  <si>
    <t>Konečný stav za měsíc Srpen</t>
  </si>
  <si>
    <t>Převod z měsíce - Červenec</t>
  </si>
  <si>
    <t>Konečný stav za měsíc Září</t>
  </si>
  <si>
    <t>Převod z měsíce - Srpen</t>
  </si>
  <si>
    <t>Konečný stav za měsíc Říjen</t>
  </si>
  <si>
    <t>Převod z měsíce - Září</t>
  </si>
  <si>
    <t>Konečný stav za měsíc Listopad</t>
  </si>
  <si>
    <t>Převod z měsíce - Říjen</t>
  </si>
  <si>
    <t>Konečný stav za měsíc Prosinec</t>
  </si>
  <si>
    <t>Převod z měsíce - 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</si>
</sst>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;@"/>
    <numFmt numFmtId="165" formatCode="d\.m\.yyyy"/>
    <numFmt numFmtId="166" formatCode="#,##0.00\ &quot;Kč&quot;"/>
    <numFmt numFmtId="167" formatCode="[$-405]d\.\ mmmm\ yyyy;@"/>
  </numFmts>
  <fonts count="25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7F7F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</cellStyleXfs>
  <cellXfs count="41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49" fontId="8" fillId="3" borderId="1" xfId="0" applyNumberFormat="1" applyFont="1" applyFill="1" applyBorder="1" applyAlignment="1" applyProtection="1">
      <alignment horizontal="left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 applyProtection="1">
      <alignment horizontal="center"/>
    </xf>
    <xf numFmtId="166" fontId="8" fillId="3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49" fontId="13" fillId="0" borderId="0" xfId="0" applyNumberFormat="1" applyFont="1" applyAlignme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14" fontId="14" fillId="0" borderId="26" xfId="0" applyNumberFormat="1" applyFont="1" applyBorder="1" applyAlignment="1">
      <alignment horizontal="center"/>
    </xf>
    <xf numFmtId="0" fontId="14" fillId="0" borderId="26" xfId="0" applyFont="1" applyBorder="1"/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top"/>
    </xf>
    <xf numFmtId="0" fontId="5" fillId="0" borderId="26" xfId="0" applyFont="1" applyBorder="1"/>
    <xf numFmtId="0" fontId="17" fillId="0" borderId="0" xfId="0" applyFont="1" applyAlignment="1">
      <alignment vertical="center"/>
    </xf>
    <xf numFmtId="0" fontId="14" fillId="0" borderId="26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5" fillId="0" borderId="0" xfId="0" applyFont="1" applyBorder="1"/>
    <xf numFmtId="0" fontId="9" fillId="0" borderId="0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Protection="1">
      <protection hidden="1"/>
    </xf>
    <xf numFmtId="2" fontId="9" fillId="0" borderId="34" xfId="0" applyNumberFormat="1" applyFont="1" applyBorder="1" applyAlignment="1" applyProtection="1">
      <alignment horizontal="center" vertical="center" shrinkToFit="1"/>
      <protection hidden="1"/>
    </xf>
    <xf numFmtId="2" fontId="9" fillId="0" borderId="37" xfId="0" applyNumberFormat="1" applyFont="1" applyBorder="1" applyAlignment="1" applyProtection="1">
      <alignment horizontal="center" vertical="center" shrinkToFit="1"/>
      <protection hidden="1"/>
    </xf>
    <xf numFmtId="164" fontId="5" fillId="0" borderId="38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2" fontId="5" fillId="0" borderId="1" xfId="0" applyNumberFormat="1" applyFont="1" applyBorder="1" applyAlignment="1" applyProtection="1">
      <alignment horizontal="center" vertical="center" shrinkToFit="1"/>
      <protection locked="0"/>
    </xf>
    <xf numFmtId="164" fontId="5" fillId="2" borderId="38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6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30" xfId="0" applyNumberFormat="1" applyFont="1" applyBorder="1" applyAlignment="1" applyProtection="1">
      <alignment horizontal="center"/>
      <protection locked="0"/>
    </xf>
    <xf numFmtId="2" fontId="5" fillId="0" borderId="29" xfId="0" applyNumberFormat="1" applyFont="1" applyBorder="1" applyAlignment="1" applyProtection="1">
      <alignment horizontal="center"/>
      <protection locked="0"/>
    </xf>
    <xf numFmtId="2" fontId="5" fillId="2" borderId="30" xfId="0" applyNumberFormat="1" applyFont="1" applyFill="1" applyBorder="1" applyAlignment="1" applyProtection="1">
      <alignment horizontal="center"/>
      <protection locked="0"/>
    </xf>
    <xf numFmtId="2" fontId="5" fillId="2" borderId="29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Border="1" applyAlignment="1" applyProtection="1">
      <alignment horizontal="center" vertical="center" shrinkToFit="1"/>
      <protection locked="0"/>
    </xf>
    <xf numFmtId="2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 shrinkToFit="1"/>
      <protection locked="0"/>
    </xf>
    <xf numFmtId="2" fontId="5" fillId="2" borderId="12" xfId="0" applyNumberFormat="1" applyFont="1" applyFill="1" applyBorder="1" applyAlignment="1" applyProtection="1">
      <alignment horizontal="center" vertical="center" shrinkToFit="1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18" fillId="0" borderId="6" xfId="0" applyNumberFormat="1" applyFont="1" applyBorder="1" applyAlignment="1" applyProtection="1">
      <alignment horizontal="center" vertical="center" shrinkToFit="1"/>
      <protection hidden="1"/>
    </xf>
    <xf numFmtId="2" fontId="18" fillId="0" borderId="7" xfId="0" applyNumberFormat="1" applyFont="1" applyBorder="1" applyAlignment="1" applyProtection="1">
      <alignment horizontal="center" vertical="center" shrinkToFit="1"/>
      <protection hidden="1"/>
    </xf>
    <xf numFmtId="2" fontId="18" fillId="2" borderId="1" xfId="0" applyNumberFormat="1" applyFont="1" applyFill="1" applyBorder="1" applyAlignment="1" applyProtection="1">
      <alignment horizontal="center" vertical="center" shrinkToFit="1"/>
      <protection hidden="1"/>
    </xf>
    <xf numFmtId="2" fontId="18" fillId="2" borderId="11" xfId="0" applyNumberFormat="1" applyFont="1" applyFill="1" applyBorder="1" applyAlignment="1" applyProtection="1">
      <alignment horizontal="center" vertical="center" shrinkToFit="1"/>
      <protection hidden="1"/>
    </xf>
    <xf numFmtId="2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2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2" fontId="5" fillId="0" borderId="1" xfId="0" applyNumberFormat="1" applyFont="1" applyBorder="1" applyAlignment="1" applyProtection="1">
      <alignment horizontal="center" vertical="center" shrinkToFit="1"/>
      <protection hidden="1"/>
    </xf>
    <xf numFmtId="2" fontId="5" fillId="0" borderId="9" xfId="0" applyNumberFormat="1" applyFont="1" applyBorder="1" applyAlignment="1" applyProtection="1">
      <alignment horizontal="center" vertical="center" shrinkToFit="1"/>
      <protection hidden="1"/>
    </xf>
    <xf numFmtId="2" fontId="9" fillId="0" borderId="34" xfId="0" applyNumberFormat="1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2" fontId="9" fillId="0" borderId="36" xfId="0" applyNumberFormat="1" applyFont="1" applyBorder="1" applyAlignment="1" applyProtection="1">
      <alignment horizontal="center" vertical="center"/>
      <protection hidden="1"/>
    </xf>
    <xf numFmtId="2" fontId="9" fillId="0" borderId="35" xfId="0" applyNumberFormat="1" applyFont="1" applyBorder="1" applyAlignment="1" applyProtection="1">
      <alignment horizontal="center" vertical="center"/>
      <protection hidden="1"/>
    </xf>
    <xf numFmtId="2" fontId="18" fillId="0" borderId="5" xfId="0" applyNumberFormat="1" applyFont="1" applyBorder="1" applyAlignment="1" applyProtection="1">
      <alignment horizontal="center" vertical="center" wrapText="1"/>
      <protection hidden="1"/>
    </xf>
    <xf numFmtId="2" fontId="18" fillId="0" borderId="6" xfId="0" applyNumberFormat="1" applyFont="1" applyBorder="1" applyAlignment="1" applyProtection="1">
      <alignment horizontal="center" vertical="center" wrapText="1"/>
      <protection hidden="1"/>
    </xf>
    <xf numFmtId="2" fontId="18" fillId="0" borderId="7" xfId="0" applyNumberFormat="1" applyFont="1" applyBorder="1" applyAlignment="1" applyProtection="1">
      <alignment horizontal="center" vertical="center" wrapText="1"/>
      <protection hidden="1"/>
    </xf>
    <xf numFmtId="2" fontId="18" fillId="2" borderId="12" xfId="0" applyNumberFormat="1" applyFont="1" applyFill="1" applyBorder="1" applyAlignment="1" applyProtection="1">
      <alignment horizontal="center" vertical="center" shrinkToFit="1"/>
      <protection hidden="1"/>
    </xf>
    <xf numFmtId="2" fontId="5" fillId="4" borderId="1" xfId="0" applyNumberFormat="1" applyFont="1" applyFill="1" applyBorder="1" applyAlignment="1" applyProtection="1">
      <alignment horizontal="center" vertical="center" shrinkToFit="1"/>
      <protection hidden="1"/>
    </xf>
    <xf numFmtId="2" fontId="5" fillId="0" borderId="0" xfId="0" applyNumberFormat="1" applyFont="1" applyFill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18" fillId="0" borderId="32" xfId="0" applyNumberFormat="1" applyFont="1" applyBorder="1" applyAlignment="1" applyProtection="1">
      <alignment horizontal="center" vertical="center" wrapText="1"/>
      <protection hidden="1"/>
    </xf>
    <xf numFmtId="2" fontId="5" fillId="0" borderId="30" xfId="0" applyNumberFormat="1" applyFont="1" applyBorder="1" applyAlignment="1" applyProtection="1">
      <alignment horizontal="center" vertical="center" shrinkToFit="1"/>
      <protection locked="0"/>
    </xf>
    <xf numFmtId="2" fontId="5" fillId="2" borderId="30" xfId="0" applyNumberFormat="1" applyFont="1" applyFill="1" applyBorder="1" applyAlignment="1" applyProtection="1">
      <alignment horizontal="center" vertical="center" shrinkToFit="1"/>
      <protection locked="0"/>
    </xf>
    <xf numFmtId="2" fontId="5" fillId="0" borderId="30" xfId="0" applyNumberFormat="1" applyFont="1" applyBorder="1" applyAlignment="1" applyProtection="1">
      <alignment horizontal="center" vertical="center"/>
      <protection locked="0"/>
    </xf>
    <xf numFmtId="2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40" xfId="0" applyFont="1" applyBorder="1" applyAlignment="1">
      <alignment horizontal="center" vertical="top" wrapText="1"/>
    </xf>
    <xf numFmtId="2" fontId="18" fillId="0" borderId="54" xfId="0" applyNumberFormat="1" applyFont="1" applyBorder="1" applyAlignment="1" applyProtection="1">
      <alignment horizontal="center" vertical="center" wrapText="1"/>
      <protection hidden="1"/>
    </xf>
    <xf numFmtId="164" fontId="5" fillId="0" borderId="46" xfId="0" applyNumberFormat="1" applyFont="1" applyBorder="1" applyAlignment="1" applyProtection="1">
      <alignment horizontal="center" vertical="center" wrapText="1"/>
      <protection hidden="1"/>
    </xf>
    <xf numFmtId="0" fontId="18" fillId="0" borderId="28" xfId="0" applyFont="1" applyBorder="1" applyAlignment="1" applyProtection="1">
      <alignment horizontal="center" vertical="center" wrapText="1"/>
      <protection hidden="1"/>
    </xf>
    <xf numFmtId="0" fontId="18" fillId="0" borderId="28" xfId="0" applyFont="1" applyBorder="1" applyAlignment="1" applyProtection="1">
      <alignment horizontal="left" vertical="center" wrapText="1"/>
      <protection hidden="1"/>
    </xf>
    <xf numFmtId="2" fontId="18" fillId="0" borderId="28" xfId="0" applyNumberFormat="1" applyFont="1" applyBorder="1" applyAlignment="1" applyProtection="1">
      <alignment horizontal="center" vertical="center" shrinkToFit="1"/>
      <protection hidden="1"/>
    </xf>
    <xf numFmtId="2" fontId="18" fillId="0" borderId="49" xfId="0" applyNumberFormat="1" applyFont="1" applyBorder="1" applyAlignment="1" applyProtection="1">
      <alignment horizontal="center" vertical="center" shrinkToFit="1"/>
      <protection hidden="1"/>
    </xf>
    <xf numFmtId="0" fontId="9" fillId="0" borderId="21" xfId="0" applyFont="1" applyBorder="1" applyAlignment="1">
      <alignment horizontal="center" vertical="top" wrapText="1"/>
    </xf>
    <xf numFmtId="2" fontId="18" fillId="2" borderId="29" xfId="0" applyNumberFormat="1" applyFont="1" applyFill="1" applyBorder="1" applyAlignment="1" applyProtection="1">
      <alignment horizontal="center" vertical="center" shrinkToFit="1"/>
      <protection hidden="1"/>
    </xf>
    <xf numFmtId="2" fontId="18" fillId="0" borderId="42" xfId="0" applyNumberFormat="1" applyFont="1" applyBorder="1" applyAlignment="1" applyProtection="1">
      <alignment horizontal="center" vertical="center" shrinkToFi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2" borderId="12" xfId="0" applyFont="1" applyFill="1" applyBorder="1" applyAlignment="1" applyProtection="1">
      <alignment horizontal="center" vertical="center" wrapText="1"/>
      <protection hidden="1"/>
    </xf>
    <xf numFmtId="2" fontId="18" fillId="0" borderId="5" xfId="0" applyNumberFormat="1" applyFont="1" applyBorder="1" applyAlignment="1" applyProtection="1">
      <alignment horizontal="center" vertical="center" shrinkToFit="1"/>
      <protection hidden="1"/>
    </xf>
    <xf numFmtId="16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55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9" fillId="0" borderId="0" xfId="0" applyFont="1" applyAlignment="1" applyProtection="1">
      <alignment horizontal="right"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21" xfId="0" applyFont="1" applyBorder="1" applyAlignment="1" applyProtection="1">
      <alignment horizontal="center" vertical="top" wrapText="1"/>
      <protection hidden="1"/>
    </xf>
    <xf numFmtId="0" fontId="9" fillId="0" borderId="17" xfId="0" applyFont="1" applyBorder="1" applyAlignment="1" applyProtection="1">
      <alignment horizontal="center" vertical="top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2" fontId="5" fillId="0" borderId="29" xfId="0" applyNumberFormat="1" applyFont="1" applyBorder="1" applyAlignment="1" applyProtection="1">
      <alignment horizontal="center" vertical="center" shrinkToFit="1"/>
      <protection hidden="1"/>
    </xf>
    <xf numFmtId="2" fontId="5" fillId="0" borderId="12" xfId="0" applyNumberFormat="1" applyFont="1" applyBorder="1" applyAlignment="1" applyProtection="1">
      <alignment horizontal="center" vertical="center" shrinkToFit="1"/>
      <protection hidden="1"/>
    </xf>
    <xf numFmtId="2" fontId="5" fillId="0" borderId="11" xfId="0" applyNumberFormat="1" applyFont="1" applyBorder="1" applyAlignment="1" applyProtection="1">
      <alignment horizontal="center" vertical="center" shrinkToFit="1"/>
      <protection hidden="1"/>
    </xf>
    <xf numFmtId="0" fontId="5" fillId="2" borderId="12" xfId="0" applyFont="1" applyFill="1" applyBorder="1" applyAlignment="1" applyProtection="1">
      <alignment horizontal="center"/>
      <protection hidden="1"/>
    </xf>
    <xf numFmtId="2" fontId="5" fillId="2" borderId="29" xfId="0" applyNumberFormat="1" applyFont="1" applyFill="1" applyBorder="1" applyAlignment="1" applyProtection="1">
      <alignment horizontal="center" vertical="center" shrinkToFit="1"/>
      <protection hidden="1"/>
    </xf>
    <xf numFmtId="2" fontId="5" fillId="2" borderId="12" xfId="0" applyNumberFormat="1" applyFont="1" applyFill="1" applyBorder="1" applyAlignment="1" applyProtection="1">
      <alignment horizontal="center" vertical="center" shrinkToFit="1"/>
      <protection hidden="1"/>
    </xf>
    <xf numFmtId="2" fontId="5" fillId="2" borderId="11" xfId="0" applyNumberFormat="1" applyFont="1" applyFill="1" applyBorder="1" applyAlignment="1" applyProtection="1">
      <alignment horizontal="center" vertical="center" shrinkToFit="1"/>
      <protection hidden="1"/>
    </xf>
    <xf numFmtId="2" fontId="5" fillId="0" borderId="30" xfId="0" applyNumberFormat="1" applyFont="1" applyBorder="1" applyAlignment="1" applyProtection="1">
      <alignment horizontal="center"/>
      <protection hidden="1"/>
    </xf>
    <xf numFmtId="2" fontId="5" fillId="2" borderId="30" xfId="0" applyNumberFormat="1" applyFont="1" applyFill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2" fontId="5" fillId="0" borderId="9" xfId="0" applyNumberFormat="1" applyFont="1" applyBorder="1" applyAlignment="1" applyProtection="1">
      <alignment horizontal="center" vertical="center"/>
      <protection hidden="1"/>
    </xf>
    <xf numFmtId="2" fontId="5" fillId="0" borderId="57" xfId="0" applyNumberFormat="1" applyFont="1" applyBorder="1" applyAlignment="1" applyProtection="1">
      <alignment horizontal="center" vertical="center"/>
      <protection hidden="1"/>
    </xf>
    <xf numFmtId="2" fontId="5" fillId="0" borderId="23" xfId="0" applyNumberFormat="1" applyFont="1" applyBorder="1" applyAlignment="1" applyProtection="1">
      <alignment horizontal="center" vertical="center"/>
      <protection hidden="1"/>
    </xf>
    <xf numFmtId="2" fontId="5" fillId="0" borderId="25" xfId="0" applyNumberFormat="1" applyFont="1" applyBorder="1" applyAlignment="1" applyProtection="1">
      <alignment horizontal="center" vertical="center"/>
      <protection hidden="1"/>
    </xf>
    <xf numFmtId="2" fontId="5" fillId="0" borderId="8" xfId="0" applyNumberFormat="1" applyFont="1" applyBorder="1" applyAlignment="1" applyProtection="1">
      <alignment horizontal="center" vertical="center"/>
      <protection hidden="1"/>
    </xf>
    <xf numFmtId="2" fontId="5" fillId="0" borderId="10" xfId="0" applyNumberFormat="1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/>
    </xf>
    <xf numFmtId="2" fontId="5" fillId="0" borderId="55" xfId="0" applyNumberFormat="1" applyFont="1" applyFill="1" applyBorder="1" applyAlignment="1" applyProtection="1">
      <alignment horizontal="center" vertical="center" shrinkToFit="1"/>
      <protection hidden="1"/>
    </xf>
    <xf numFmtId="164" fontId="18" fillId="0" borderId="46" xfId="0" applyNumberFormat="1" applyFont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7" fillId="4" borderId="1" xfId="0" applyFont="1" applyFill="1" applyBorder="1" applyProtection="1"/>
    <xf numFmtId="166" fontId="7" fillId="4" borderId="1" xfId="0" applyNumberFormat="1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top" wrapText="1"/>
      <protection hidden="1"/>
    </xf>
    <xf numFmtId="0" fontId="5" fillId="0" borderId="0" xfId="3" applyFont="1"/>
    <xf numFmtId="0" fontId="3" fillId="0" borderId="0" xfId="3"/>
    <xf numFmtId="0" fontId="13" fillId="0" borderId="0" xfId="3" applyFont="1" applyAlignment="1">
      <alignment vertical="center"/>
    </xf>
    <xf numFmtId="0" fontId="5" fillId="0" borderId="12" xfId="3" applyFont="1" applyBorder="1" applyAlignment="1">
      <alignment vertical="center" wrapText="1"/>
    </xf>
    <xf numFmtId="0" fontId="9" fillId="0" borderId="2" xfId="3" applyFont="1" applyBorder="1" applyAlignment="1">
      <alignment horizontal="left" vertical="center" wrapText="1"/>
    </xf>
    <xf numFmtId="2" fontId="3" fillId="0" borderId="0" xfId="3" applyNumberFormat="1"/>
    <xf numFmtId="0" fontId="5" fillId="0" borderId="23" xfId="3" applyFont="1" applyBorder="1" applyAlignment="1">
      <alignment vertical="center" wrapText="1"/>
    </xf>
    <xf numFmtId="0" fontId="9" fillId="0" borderId="2" xfId="3" applyFont="1" applyBorder="1" applyAlignment="1">
      <alignment vertical="center" wrapText="1"/>
    </xf>
    <xf numFmtId="0" fontId="14" fillId="0" borderId="0" xfId="3" applyFont="1" applyAlignment="1">
      <alignment horizontal="right" vertical="center"/>
    </xf>
    <xf numFmtId="0" fontId="5" fillId="0" borderId="39" xfId="3" applyFont="1" applyBorder="1"/>
    <xf numFmtId="0" fontId="13" fillId="0" borderId="0" xfId="3" applyFont="1" applyAlignment="1">
      <alignment horizontal="right" vertical="center"/>
    </xf>
    <xf numFmtId="0" fontId="16" fillId="0" borderId="0" xfId="3" applyFont="1" applyAlignment="1">
      <alignment horizontal="center" vertical="top"/>
    </xf>
    <xf numFmtId="0" fontId="22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9" fillId="0" borderId="5" xfId="3" applyFont="1" applyBorder="1" applyAlignment="1">
      <alignment horizontal="left" vertical="center" wrapText="1"/>
    </xf>
    <xf numFmtId="0" fontId="9" fillId="0" borderId="6" xfId="3" applyFont="1" applyBorder="1" applyAlignment="1">
      <alignment vertical="center" wrapText="1"/>
    </xf>
    <xf numFmtId="0" fontId="5" fillId="0" borderId="7" xfId="3" applyFont="1" applyBorder="1"/>
    <xf numFmtId="0" fontId="5" fillId="0" borderId="22" xfId="3" applyFont="1" applyBorder="1" applyAlignment="1">
      <alignment vertical="center" wrapText="1"/>
    </xf>
    <xf numFmtId="0" fontId="5" fillId="0" borderId="6" xfId="3" applyFont="1" applyBorder="1" applyAlignment="1">
      <alignment horizontal="right" vertical="center" wrapText="1"/>
    </xf>
    <xf numFmtId="0" fontId="5" fillId="0" borderId="12" xfId="3" applyFont="1" applyBorder="1" applyAlignment="1">
      <alignment horizontal="left" vertical="center" wrapText="1"/>
    </xf>
    <xf numFmtId="0" fontId="13" fillId="0" borderId="2" xfId="3" applyFont="1" applyBorder="1" applyAlignment="1">
      <alignment vertical="center"/>
    </xf>
    <xf numFmtId="0" fontId="9" fillId="0" borderId="0" xfId="3" applyFont="1"/>
    <xf numFmtId="0" fontId="1" fillId="0" borderId="0" xfId="4"/>
    <xf numFmtId="0" fontId="1" fillId="0" borderId="0" xfId="4" applyProtection="1">
      <protection hidden="1"/>
    </xf>
    <xf numFmtId="0" fontId="2" fillId="0" borderId="0" xfId="4" applyFont="1" applyAlignment="1" applyProtection="1">
      <alignment horizontal="right"/>
      <protection hidden="1"/>
    </xf>
    <xf numFmtId="49" fontId="2" fillId="0" borderId="0" xfId="4" applyNumberFormat="1" applyFont="1" applyAlignment="1" applyProtection="1">
      <protection hidden="1"/>
    </xf>
    <xf numFmtId="0" fontId="2" fillId="0" borderId="0" xfId="4" applyFont="1" applyAlignment="1" applyProtection="1">
      <protection hidden="1"/>
    </xf>
    <xf numFmtId="0" fontId="2" fillId="0" borderId="46" xfId="4" applyFont="1" applyBorder="1" applyAlignment="1" applyProtection="1">
      <alignment horizontal="center"/>
      <protection locked="0"/>
    </xf>
    <xf numFmtId="14" fontId="2" fillId="0" borderId="28" xfId="4" applyNumberFormat="1" applyFont="1" applyBorder="1" applyProtection="1">
      <protection locked="0"/>
    </xf>
    <xf numFmtId="0" fontId="2" fillId="0" borderId="28" xfId="4" applyFont="1" applyBorder="1" applyProtection="1">
      <protection locked="0"/>
    </xf>
    <xf numFmtId="166" fontId="2" fillId="0" borderId="28" xfId="4" applyNumberFormat="1" applyFont="1" applyBorder="1" applyAlignment="1" applyProtection="1">
      <alignment horizontal="right"/>
      <protection locked="0"/>
    </xf>
    <xf numFmtId="14" fontId="2" fillId="0" borderId="28" xfId="4" applyNumberFormat="1" applyFont="1" applyBorder="1" applyAlignment="1" applyProtection="1">
      <alignment horizontal="center"/>
      <protection locked="0"/>
    </xf>
    <xf numFmtId="0" fontId="2" fillId="0" borderId="49" xfId="4" applyFont="1" applyBorder="1" applyProtection="1">
      <protection locked="0"/>
    </xf>
    <xf numFmtId="0" fontId="2" fillId="0" borderId="12" xfId="4" applyFont="1" applyBorder="1" applyAlignment="1" applyProtection="1">
      <alignment horizontal="center"/>
      <protection locked="0"/>
    </xf>
    <xf numFmtId="14" fontId="2" fillId="0" borderId="1" xfId="4" applyNumberFormat="1" applyFont="1" applyBorder="1" applyProtection="1">
      <protection locked="0"/>
    </xf>
    <xf numFmtId="0" fontId="2" fillId="0" borderId="1" xfId="4" applyFont="1" applyBorder="1" applyProtection="1">
      <protection locked="0"/>
    </xf>
    <xf numFmtId="166" fontId="2" fillId="0" borderId="1" xfId="4" applyNumberFormat="1" applyFont="1" applyBorder="1" applyAlignment="1" applyProtection="1">
      <alignment horizontal="right"/>
      <protection locked="0"/>
    </xf>
    <xf numFmtId="0" fontId="2" fillId="0" borderId="1" xfId="4" applyFont="1" applyBorder="1" applyAlignment="1" applyProtection="1">
      <alignment horizontal="center"/>
      <protection locked="0"/>
    </xf>
    <xf numFmtId="0" fontId="2" fillId="0" borderId="11" xfId="4" applyFont="1" applyBorder="1" applyProtection="1">
      <protection locked="0"/>
    </xf>
    <xf numFmtId="14" fontId="1" fillId="0" borderId="1" xfId="4" applyNumberFormat="1" applyBorder="1" applyProtection="1">
      <protection locked="0"/>
    </xf>
    <xf numFmtId="0" fontId="1" fillId="0" borderId="1" xfId="4" applyBorder="1" applyProtection="1">
      <protection locked="0"/>
    </xf>
    <xf numFmtId="166" fontId="1" fillId="0" borderId="1" xfId="4" applyNumberFormat="1" applyBorder="1" applyAlignment="1" applyProtection="1">
      <alignment horizontal="right"/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1" xfId="4" applyBorder="1" applyProtection="1">
      <protection locked="0"/>
    </xf>
    <xf numFmtId="0" fontId="2" fillId="0" borderId="8" xfId="4" applyFont="1" applyBorder="1" applyAlignment="1" applyProtection="1">
      <alignment horizontal="center"/>
      <protection locked="0"/>
    </xf>
    <xf numFmtId="14" fontId="1" fillId="0" borderId="9" xfId="4" applyNumberFormat="1" applyBorder="1" applyProtection="1">
      <protection locked="0"/>
    </xf>
    <xf numFmtId="0" fontId="1" fillId="0" borderId="9" xfId="4" applyBorder="1" applyProtection="1">
      <protection locked="0"/>
    </xf>
    <xf numFmtId="166" fontId="1" fillId="0" borderId="9" xfId="4" applyNumberFormat="1" applyBorder="1" applyAlignment="1" applyProtection="1">
      <alignment horizontal="right"/>
      <protection locked="0"/>
    </xf>
    <xf numFmtId="0" fontId="1" fillId="0" borderId="9" xfId="4" applyBorder="1" applyAlignment="1" applyProtection="1">
      <alignment horizontal="center"/>
      <protection locked="0"/>
    </xf>
    <xf numFmtId="0" fontId="1" fillId="0" borderId="10" xfId="4" applyBorder="1" applyProtection="1">
      <protection locked="0"/>
    </xf>
    <xf numFmtId="0" fontId="5" fillId="0" borderId="0" xfId="3" applyFont="1" applyProtection="1">
      <protection hidden="1"/>
    </xf>
    <xf numFmtId="0" fontId="13" fillId="0" borderId="0" xfId="3" applyFont="1" applyAlignment="1" applyProtection="1">
      <alignment vertical="center"/>
      <protection hidden="1"/>
    </xf>
    <xf numFmtId="0" fontId="16" fillId="0" borderId="0" xfId="3" applyFont="1" applyAlignment="1" applyProtection="1">
      <alignment horizontal="right" wrapText="1"/>
      <protection hidden="1"/>
    </xf>
    <xf numFmtId="0" fontId="3" fillId="0" borderId="0" xfId="3" applyProtection="1">
      <protection hidden="1"/>
    </xf>
    <xf numFmtId="0" fontId="5" fillId="0" borderId="0" xfId="3" applyFont="1" applyAlignment="1" applyProtection="1">
      <alignment horizontal="right" wrapText="1"/>
      <protection hidden="1"/>
    </xf>
    <xf numFmtId="0" fontId="16" fillId="0" borderId="0" xfId="3" applyFont="1" applyAlignment="1" applyProtection="1">
      <alignment vertical="center"/>
      <protection hidden="1"/>
    </xf>
    <xf numFmtId="0" fontId="13" fillId="0" borderId="5" xfId="3" applyFont="1" applyBorder="1" applyAlignment="1" applyProtection="1">
      <alignment vertical="center" wrapText="1"/>
      <protection hidden="1"/>
    </xf>
    <xf numFmtId="0" fontId="22" fillId="0" borderId="6" xfId="3" applyFont="1" applyBorder="1" applyAlignment="1" applyProtection="1">
      <alignment horizontal="center" vertical="center" wrapText="1"/>
      <protection hidden="1"/>
    </xf>
    <xf numFmtId="0" fontId="22" fillId="0" borderId="7" xfId="3" applyFont="1" applyBorder="1" applyAlignment="1" applyProtection="1">
      <alignment horizontal="center" vertical="center" wrapText="1"/>
      <protection hidden="1"/>
    </xf>
    <xf numFmtId="0" fontId="9" fillId="0" borderId="5" xfId="3" applyFont="1" applyBorder="1" applyAlignment="1" applyProtection="1">
      <alignment horizontal="center" vertical="center" wrapText="1"/>
      <protection hidden="1"/>
    </xf>
    <xf numFmtId="0" fontId="5" fillId="0" borderId="12" xfId="3" applyFont="1" applyBorder="1" applyAlignment="1" applyProtection="1">
      <alignment vertical="center" wrapText="1"/>
      <protection hidden="1"/>
    </xf>
    <xf numFmtId="0" fontId="5" fillId="0" borderId="8" xfId="3" applyFont="1" applyBorder="1" applyAlignment="1" applyProtection="1">
      <alignment vertical="center" wrapText="1"/>
      <protection hidden="1"/>
    </xf>
    <xf numFmtId="0" fontId="9" fillId="0" borderId="2" xfId="3" applyFont="1" applyBorder="1" applyAlignment="1" applyProtection="1">
      <alignment horizontal="left" vertical="center" wrapText="1"/>
      <protection hidden="1"/>
    </xf>
    <xf numFmtId="0" fontId="9" fillId="0" borderId="3" xfId="3" applyFont="1" applyBorder="1" applyAlignment="1" applyProtection="1">
      <alignment vertical="center" wrapText="1"/>
      <protection hidden="1"/>
    </xf>
    <xf numFmtId="0" fontId="9" fillId="0" borderId="4" xfId="3" applyFont="1" applyBorder="1" applyAlignment="1" applyProtection="1">
      <alignment vertical="center" wrapText="1"/>
      <protection hidden="1"/>
    </xf>
    <xf numFmtId="0" fontId="5" fillId="0" borderId="23" xfId="3" applyFont="1" applyBorder="1" applyAlignment="1" applyProtection="1">
      <alignment vertical="center" wrapText="1"/>
      <protection hidden="1"/>
    </xf>
    <xf numFmtId="0" fontId="9" fillId="0" borderId="2" xfId="3" applyFont="1" applyBorder="1" applyAlignment="1" applyProtection="1">
      <alignment vertical="center" wrapText="1"/>
      <protection hidden="1"/>
    </xf>
    <xf numFmtId="0" fontId="14" fillId="0" borderId="0" xfId="3" applyFont="1" applyAlignment="1" applyProtection="1">
      <alignment horizontal="right" vertical="center"/>
      <protection hidden="1"/>
    </xf>
    <xf numFmtId="0" fontId="5" fillId="0" borderId="39" xfId="3" applyFont="1" applyBorder="1" applyProtection="1">
      <protection hidden="1"/>
    </xf>
    <xf numFmtId="0" fontId="13" fillId="0" borderId="0" xfId="3" applyFont="1" applyAlignment="1" applyProtection="1">
      <alignment horizontal="right" vertical="center"/>
      <protection hidden="1"/>
    </xf>
    <xf numFmtId="0" fontId="16" fillId="0" borderId="0" xfId="3" applyFont="1" applyAlignment="1" applyProtection="1">
      <alignment horizontal="center" vertical="top"/>
      <protection hidden="1"/>
    </xf>
    <xf numFmtId="0" fontId="5" fillId="0" borderId="6" xfId="3" applyFont="1" applyBorder="1" applyAlignment="1" applyProtection="1">
      <alignment vertical="center" wrapText="1"/>
      <protection locked="0"/>
    </xf>
    <xf numFmtId="0" fontId="5" fillId="0" borderId="7" xfId="3" applyFont="1" applyBorder="1" applyAlignment="1" applyProtection="1">
      <alignment vertical="center" wrapText="1"/>
      <protection locked="0"/>
    </xf>
    <xf numFmtId="0" fontId="5" fillId="0" borderId="1" xfId="3" applyFont="1" applyBorder="1" applyAlignment="1" applyProtection="1">
      <alignment vertical="center" wrapText="1"/>
      <protection locked="0"/>
    </xf>
    <xf numFmtId="0" fontId="5" fillId="0" borderId="11" xfId="3" applyFont="1" applyBorder="1" applyAlignment="1" applyProtection="1">
      <alignment vertical="center" wrapText="1"/>
      <protection locked="0"/>
    </xf>
    <xf numFmtId="0" fontId="5" fillId="0" borderId="9" xfId="3" applyFont="1" applyBorder="1" applyAlignment="1" applyProtection="1">
      <alignment vertical="center" wrapText="1"/>
      <protection locked="0"/>
    </xf>
    <xf numFmtId="0" fontId="5" fillId="0" borderId="10" xfId="3" applyFont="1" applyBorder="1" applyAlignment="1" applyProtection="1">
      <alignment vertical="center" wrapText="1"/>
      <protection locked="0"/>
    </xf>
    <xf numFmtId="0" fontId="5" fillId="0" borderId="58" xfId="3" applyFont="1" applyBorder="1" applyAlignment="1" applyProtection="1">
      <alignment vertical="center" wrapText="1"/>
      <protection locked="0"/>
    </xf>
    <xf numFmtId="0" fontId="5" fillId="0" borderId="24" xfId="3" applyFont="1" applyBorder="1" applyAlignment="1" applyProtection="1">
      <alignment vertical="center" wrapText="1"/>
      <protection locked="0"/>
    </xf>
    <xf numFmtId="0" fontId="5" fillId="0" borderId="59" xfId="3" applyFont="1" applyBorder="1" applyAlignment="1" applyProtection="1">
      <alignment vertical="center" wrapText="1"/>
      <protection locked="0"/>
    </xf>
    <xf numFmtId="0" fontId="13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alignment horizontal="center" vertical="center"/>
      <protection hidden="1"/>
    </xf>
    <xf numFmtId="3" fontId="9" fillId="0" borderId="3" xfId="3" applyNumberFormat="1" applyFont="1" applyBorder="1" applyAlignment="1" applyProtection="1">
      <alignment horizontal="right" vertical="center" wrapText="1"/>
      <protection hidden="1"/>
    </xf>
    <xf numFmtId="3" fontId="5" fillId="0" borderId="1" xfId="3" applyNumberFormat="1" applyFont="1" applyBorder="1" applyAlignment="1" applyProtection="1">
      <alignment horizontal="right" vertical="center" wrapText="1"/>
      <protection locked="0"/>
    </xf>
    <xf numFmtId="3" fontId="5" fillId="0" borderId="14" xfId="3" applyNumberFormat="1" applyFont="1" applyBorder="1" applyAlignment="1" applyProtection="1">
      <alignment horizontal="right" vertical="center" wrapText="1"/>
      <protection locked="0"/>
    </xf>
    <xf numFmtId="3" fontId="5" fillId="0" borderId="24" xfId="3" applyNumberFormat="1" applyFont="1" applyBorder="1" applyAlignment="1" applyProtection="1">
      <alignment horizontal="right" vertical="center" wrapText="1"/>
      <protection locked="0"/>
    </xf>
    <xf numFmtId="1" fontId="9" fillId="0" borderId="3" xfId="3" applyNumberFormat="1" applyFont="1" applyBorder="1" applyAlignment="1" applyProtection="1">
      <alignment horizontal="right" vertical="center" wrapText="1"/>
      <protection hidden="1"/>
    </xf>
    <xf numFmtId="3" fontId="9" fillId="0" borderId="4" xfId="3" applyNumberFormat="1" applyFont="1" applyBorder="1" applyAlignment="1" applyProtection="1">
      <alignment horizontal="right" vertical="center" wrapText="1"/>
      <protection hidden="1"/>
    </xf>
    <xf numFmtId="1" fontId="9" fillId="0" borderId="4" xfId="3" applyNumberFormat="1" applyFont="1" applyBorder="1" applyAlignment="1" applyProtection="1">
      <alignment horizontal="right" vertical="center" wrapText="1"/>
      <protection hidden="1"/>
    </xf>
    <xf numFmtId="1" fontId="9" fillId="0" borderId="3" xfId="3" applyNumberFormat="1" applyFont="1" applyBorder="1" applyProtection="1">
      <protection hidden="1"/>
    </xf>
    <xf numFmtId="1" fontId="9" fillId="0" borderId="4" xfId="3" applyNumberFormat="1" applyFont="1" applyBorder="1" applyProtection="1">
      <protection hidden="1"/>
    </xf>
    <xf numFmtId="167" fontId="13" fillId="0" borderId="0" xfId="3" applyNumberFormat="1" applyFont="1" applyAlignment="1" applyProtection="1">
      <alignment vertical="center"/>
      <protection locked="0"/>
    </xf>
    <xf numFmtId="3" fontId="9" fillId="0" borderId="11" xfId="3" applyNumberFormat="1" applyFont="1" applyBorder="1" applyAlignment="1" applyProtection="1">
      <alignment vertical="center"/>
      <protection hidden="1"/>
    </xf>
    <xf numFmtId="166" fontId="9" fillId="0" borderId="7" xfId="3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/>
    <xf numFmtId="0" fontId="0" fillId="0" borderId="0" xfId="0" applyProtection="1"/>
    <xf numFmtId="0" fontId="5" fillId="0" borderId="0" xfId="0" applyFont="1" applyProtection="1"/>
    <xf numFmtId="0" fontId="7" fillId="2" borderId="1" xfId="0" applyFont="1" applyFill="1" applyBorder="1" applyProtection="1"/>
    <xf numFmtId="0" fontId="7" fillId="2" borderId="24" xfId="0" applyFont="1" applyFill="1" applyBorder="1" applyProtection="1"/>
    <xf numFmtId="0" fontId="7" fillId="0" borderId="27" xfId="0" applyFont="1" applyFill="1" applyBorder="1" applyProtection="1"/>
    <xf numFmtId="49" fontId="8" fillId="0" borderId="27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" fillId="0" borderId="0" xfId="0" applyFont="1" applyAlignment="1" applyProtection="1">
      <alignment vertical="top" wrapText="1"/>
    </xf>
    <xf numFmtId="166" fontId="7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26" xfId="0" applyFont="1" applyFill="1" applyBorder="1" applyAlignment="1" applyProtection="1">
      <alignment horizontal="center"/>
    </xf>
    <xf numFmtId="0" fontId="21" fillId="0" borderId="0" xfId="2" applyProtection="1"/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9" fillId="0" borderId="0" xfId="0" applyFont="1" applyAlignment="1"/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2" fontId="5" fillId="4" borderId="9" xfId="0" applyNumberFormat="1" applyFont="1" applyFill="1" applyBorder="1" applyAlignment="1" applyProtection="1">
      <alignment horizontal="center" vertical="center"/>
      <protection locked="0"/>
    </xf>
    <xf numFmtId="2" fontId="5" fillId="4" borderId="10" xfId="0" applyNumberFormat="1" applyFont="1" applyFill="1" applyBorder="1" applyAlignment="1" applyProtection="1">
      <alignment horizontal="center" vertical="center"/>
      <protection locked="0"/>
    </xf>
    <xf numFmtId="2" fontId="5" fillId="4" borderId="55" xfId="0" applyNumberFormat="1" applyFont="1" applyFill="1" applyBorder="1" applyAlignment="1" applyProtection="1">
      <alignment horizontal="center" vertical="center" shrinkToFit="1"/>
      <protection hidden="1"/>
    </xf>
    <xf numFmtId="2" fontId="5" fillId="4" borderId="33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2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16" fillId="0" borderId="27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1" fontId="13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9" fillId="0" borderId="51" xfId="0" applyFont="1" applyBorder="1" applyAlignment="1" applyProtection="1">
      <alignment horizontal="center" vertical="top" wrapText="1"/>
      <protection hidden="1"/>
    </xf>
    <xf numFmtId="0" fontId="9" fillId="0" borderId="43" xfId="0" applyFont="1" applyBorder="1" applyAlignment="1" applyProtection="1">
      <alignment horizontal="center" vertical="top" wrapText="1"/>
      <protection hidden="1"/>
    </xf>
    <xf numFmtId="0" fontId="9" fillId="0" borderId="44" xfId="0" applyFont="1" applyBorder="1" applyAlignment="1" applyProtection="1">
      <alignment horizontal="center" vertical="top" wrapText="1"/>
      <protection hidden="1"/>
    </xf>
    <xf numFmtId="0" fontId="9" fillId="0" borderId="35" xfId="0" applyFont="1" applyBorder="1" applyAlignment="1" applyProtection="1">
      <alignment horizontal="center" vertical="top" wrapText="1"/>
      <protection hidden="1"/>
    </xf>
    <xf numFmtId="0" fontId="9" fillId="0" borderId="37" xfId="0" applyFont="1" applyBorder="1" applyAlignment="1" applyProtection="1">
      <alignment horizontal="center" vertical="top" wrapText="1"/>
      <protection hidden="1"/>
    </xf>
    <xf numFmtId="0" fontId="9" fillId="0" borderId="36" xfId="0" applyFont="1" applyBorder="1" applyAlignment="1" applyProtection="1">
      <alignment horizontal="center" vertical="top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43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wrapText="1"/>
      <protection hidden="1"/>
    </xf>
    <xf numFmtId="0" fontId="9" fillId="0" borderId="39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45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47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 vertical="top" wrapText="1"/>
      <protection hidden="1"/>
    </xf>
    <xf numFmtId="0" fontId="9" fillId="0" borderId="47" xfId="0" applyFont="1" applyBorder="1" applyAlignment="1" applyProtection="1">
      <alignment horizontal="center" vertical="top" wrapText="1"/>
      <protection hidden="1"/>
    </xf>
    <xf numFmtId="0" fontId="9" fillId="0" borderId="14" xfId="0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48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39" xfId="0" applyFont="1" applyBorder="1" applyAlignment="1">
      <alignment horizontal="center"/>
    </xf>
    <xf numFmtId="0" fontId="9" fillId="0" borderId="21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2" fillId="0" borderId="6" xfId="4" applyFont="1" applyBorder="1" applyAlignment="1" applyProtection="1">
      <alignment horizontal="center" vertical="center" wrapText="1"/>
      <protection hidden="1"/>
    </xf>
    <xf numFmtId="0" fontId="2" fillId="0" borderId="9" xfId="4" applyFont="1" applyBorder="1" applyAlignment="1" applyProtection="1">
      <alignment horizontal="center" vertical="center" wrapText="1"/>
      <protection hidden="1"/>
    </xf>
    <xf numFmtId="0" fontId="2" fillId="0" borderId="7" xfId="4" applyFont="1" applyBorder="1" applyAlignment="1" applyProtection="1">
      <alignment horizontal="center" vertical="center"/>
      <protection hidden="1"/>
    </xf>
    <xf numFmtId="0" fontId="2" fillId="0" borderId="10" xfId="4" applyFont="1" applyBorder="1" applyAlignment="1" applyProtection="1">
      <alignment horizontal="center" vertical="center"/>
      <protection hidden="1"/>
    </xf>
    <xf numFmtId="49" fontId="2" fillId="0" borderId="0" xfId="4" applyNumberFormat="1" applyFont="1" applyAlignment="1" applyProtection="1">
      <alignment horizontal="left"/>
      <protection hidden="1"/>
    </xf>
    <xf numFmtId="0" fontId="2" fillId="0" borderId="0" xfId="4" applyFont="1" applyAlignment="1" applyProtection="1">
      <alignment horizontal="left"/>
      <protection hidden="1"/>
    </xf>
    <xf numFmtId="0" fontId="23" fillId="0" borderId="0" xfId="4" applyFont="1" applyAlignment="1" applyProtection="1">
      <alignment horizontal="center"/>
      <protection hidden="1"/>
    </xf>
    <xf numFmtId="0" fontId="24" fillId="0" borderId="0" xfId="4" applyFont="1" applyAlignment="1" applyProtection="1">
      <alignment horizontal="center"/>
      <protection hidden="1"/>
    </xf>
    <xf numFmtId="0" fontId="2" fillId="0" borderId="39" xfId="4" applyFont="1" applyBorder="1" applyAlignment="1" applyProtection="1">
      <alignment horizontal="center"/>
      <protection hidden="1"/>
    </xf>
    <xf numFmtId="0" fontId="2" fillId="0" borderId="5" xfId="4" applyFont="1" applyBorder="1" applyAlignment="1" applyProtection="1">
      <alignment horizontal="center" vertical="center" wrapText="1"/>
      <protection hidden="1"/>
    </xf>
    <xf numFmtId="0" fontId="2" fillId="0" borderId="8" xfId="4" applyFont="1" applyBorder="1" applyAlignment="1" applyProtection="1">
      <alignment horizontal="center" vertical="center" wrapText="1"/>
      <protection hidden="1"/>
    </xf>
    <xf numFmtId="0" fontId="2" fillId="0" borderId="6" xfId="4" applyFont="1" applyBorder="1" applyAlignment="1" applyProtection="1">
      <alignment horizontal="center" vertical="center"/>
      <protection hidden="1"/>
    </xf>
    <xf numFmtId="0" fontId="2" fillId="0" borderId="9" xfId="4" applyFont="1" applyBorder="1" applyAlignment="1" applyProtection="1">
      <alignment horizontal="center" vertical="center"/>
      <protection hidden="1"/>
    </xf>
    <xf numFmtId="0" fontId="4" fillId="0" borderId="0" xfId="3" applyFont="1" applyAlignment="1" applyProtection="1">
      <alignment horizontal="center" vertical="center"/>
      <protection hidden="1"/>
    </xf>
    <xf numFmtId="0" fontId="17" fillId="0" borderId="0" xfId="3" applyFont="1" applyAlignment="1" applyProtection="1">
      <alignment horizontal="center" vertical="center"/>
      <protection hidden="1"/>
    </xf>
    <xf numFmtId="0" fontId="13" fillId="0" borderId="0" xfId="3" applyFont="1" applyAlignment="1" applyProtection="1">
      <alignment horizontal="left" vertical="center"/>
      <protection hidden="1"/>
    </xf>
    <xf numFmtId="0" fontId="16" fillId="0" borderId="0" xfId="3" applyFont="1" applyAlignment="1" applyProtection="1">
      <alignment horizontal="right" wrapText="1"/>
      <protection hidden="1"/>
    </xf>
    <xf numFmtId="0" fontId="9" fillId="0" borderId="5" xfId="3" applyFont="1" applyBorder="1" applyAlignment="1">
      <alignment vertical="center" wrapText="1"/>
    </xf>
    <xf numFmtId="0" fontId="9" fillId="0" borderId="12" xfId="3" applyFont="1" applyBorder="1" applyAlignment="1">
      <alignment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28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2" fontId="18" fillId="0" borderId="21" xfId="0" applyNumberFormat="1" applyFont="1" applyBorder="1" applyAlignment="1" applyProtection="1">
      <alignment horizontal="center" vertical="center" wrapText="1"/>
      <protection hidden="1"/>
    </xf>
    <xf numFmtId="2" fontId="18" fillId="0" borderId="13" xfId="0" applyNumberFormat="1" applyFont="1" applyBorder="1" applyAlignment="1" applyProtection="1">
      <alignment horizontal="center" vertical="center" wrapText="1"/>
      <protection hidden="1"/>
    </xf>
    <xf numFmtId="2" fontId="18" fillId="0" borderId="15" xfId="0" applyNumberFormat="1" applyFont="1" applyBorder="1" applyAlignment="1" applyProtection="1">
      <alignment horizontal="center" vertical="center" wrapText="1"/>
      <protection hidden="1"/>
    </xf>
  </cellXfs>
  <cellStyles count="5">
    <cellStyle name="Hypertextový odkaz" xfId="2" builtinId="8"/>
    <cellStyle name="Normální" xfId="0" builtinId="0"/>
    <cellStyle name="Normální 2" xfId="1" xr:uid="{00000000-0005-0000-0000-000002000000}"/>
    <cellStyle name="Normální 3" xfId="3" xr:uid="{0C6B6423-A828-49D5-86AF-5181DB9DA7C7}"/>
    <cellStyle name="Normální 4" xfId="4" xr:uid="{0723D9E5-DC49-4984-9C7C-49F5B4E0F2E1}"/>
  </cellStyles>
  <dxfs count="19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7F7F7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228600</xdr:rowOff>
    </xdr:from>
    <xdr:to>
      <xdr:col>14</xdr:col>
      <xdr:colOff>171450</xdr:colOff>
      <xdr:row>3</xdr:row>
      <xdr:rowOff>57150</xdr:rowOff>
    </xdr:to>
    <xdr:pic>
      <xdr:nvPicPr>
        <xdr:cNvPr id="2" name="Obrázek 1" descr="znak OSŽ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228600"/>
          <a:ext cx="19621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kosz.c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N31"/>
  <sheetViews>
    <sheetView showGridLines="0" showRowColHeaders="0" tabSelected="1" workbookViewId="0">
      <selection activeCell="B27" sqref="B27"/>
    </sheetView>
  </sheetViews>
  <sheetFormatPr defaultRowHeight="13.2" x14ac:dyDescent="0.25"/>
  <cols>
    <col min="1" max="1" width="1.33203125" customWidth="1"/>
    <col min="2" max="2" width="37.109375" bestFit="1" customWidth="1"/>
    <col min="3" max="3" width="40.5546875" customWidth="1"/>
    <col min="5" max="5" width="18" customWidth="1"/>
    <col min="6" max="6" width="15.44140625" customWidth="1"/>
    <col min="7" max="7" width="16.6640625" customWidth="1"/>
    <col min="11" max="11" width="14.6640625" customWidth="1"/>
  </cols>
  <sheetData>
    <row r="1" spans="1:14" ht="18" customHeight="1" x14ac:dyDescent="0.35">
      <c r="A1" s="1"/>
      <c r="B1" s="298" t="s">
        <v>11</v>
      </c>
      <c r="C1" s="298"/>
      <c r="D1" s="261"/>
      <c r="E1" s="295" t="s">
        <v>78</v>
      </c>
      <c r="F1" s="295"/>
      <c r="G1" s="295"/>
      <c r="H1" s="295"/>
      <c r="I1" s="295"/>
      <c r="J1" s="295"/>
      <c r="K1" s="262"/>
      <c r="L1" s="262"/>
      <c r="M1" s="262"/>
      <c r="N1" s="262"/>
    </row>
    <row r="2" spans="1:14" ht="13.95" customHeight="1" x14ac:dyDescent="0.35">
      <c r="A2" s="1"/>
      <c r="B2" s="293"/>
      <c r="C2" s="293"/>
      <c r="D2" s="261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4" ht="13.95" customHeight="1" x14ac:dyDescent="0.3">
      <c r="B3" s="301" t="s">
        <v>44</v>
      </c>
      <c r="C3" s="301"/>
      <c r="D3" s="263"/>
      <c r="E3" s="302" t="s">
        <v>79</v>
      </c>
      <c r="F3" s="302"/>
      <c r="G3" s="302"/>
      <c r="H3" s="302"/>
      <c r="I3" s="302"/>
      <c r="J3" s="302"/>
      <c r="K3" s="262"/>
      <c r="L3" s="262"/>
      <c r="M3" s="262"/>
      <c r="N3" s="262"/>
    </row>
    <row r="4" spans="1:14" ht="13.95" customHeight="1" x14ac:dyDescent="0.3">
      <c r="B4" s="264" t="s">
        <v>15</v>
      </c>
      <c r="C4" s="4"/>
      <c r="D4" s="263"/>
      <c r="E4" s="294" t="s">
        <v>88</v>
      </c>
      <c r="F4" s="294"/>
      <c r="G4" s="294"/>
      <c r="H4" s="294"/>
      <c r="I4" s="294"/>
      <c r="J4" s="294"/>
      <c r="K4" s="294"/>
      <c r="L4" s="262"/>
      <c r="M4" s="262"/>
      <c r="N4" s="262"/>
    </row>
    <row r="5" spans="1:14" ht="13.95" customHeight="1" x14ac:dyDescent="0.3">
      <c r="B5" s="264" t="s">
        <v>16</v>
      </c>
      <c r="C5" s="4"/>
      <c r="D5" s="263"/>
      <c r="E5" s="302"/>
      <c r="F5" s="302"/>
      <c r="G5" s="302"/>
      <c r="H5" s="302"/>
      <c r="I5" s="302"/>
      <c r="J5" s="302"/>
      <c r="K5" s="262"/>
      <c r="L5" s="262"/>
      <c r="M5" s="262"/>
      <c r="N5" s="262"/>
    </row>
    <row r="6" spans="1:14" ht="13.95" customHeight="1" x14ac:dyDescent="0.3">
      <c r="B6" s="264" t="s">
        <v>17</v>
      </c>
      <c r="C6" s="4"/>
      <c r="D6" s="263"/>
      <c r="E6" s="294" t="s">
        <v>80</v>
      </c>
      <c r="F6" s="294"/>
      <c r="G6" s="294"/>
      <c r="H6" s="294"/>
      <c r="I6" s="294"/>
      <c r="J6" s="294"/>
      <c r="K6" s="262"/>
      <c r="L6" s="262"/>
      <c r="M6" s="262"/>
      <c r="N6" s="262"/>
    </row>
    <row r="7" spans="1:14" ht="13.95" customHeight="1" x14ac:dyDescent="0.3">
      <c r="B7" s="264" t="s">
        <v>18</v>
      </c>
      <c r="C7" s="4"/>
      <c r="D7" s="263"/>
      <c r="E7" s="294" t="s">
        <v>50</v>
      </c>
      <c r="F7" s="294"/>
      <c r="G7" s="294"/>
      <c r="H7" s="294"/>
      <c r="I7" s="294"/>
      <c r="J7" s="294"/>
      <c r="K7" s="294"/>
      <c r="L7" s="294"/>
      <c r="M7" s="294"/>
      <c r="N7" s="294"/>
    </row>
    <row r="8" spans="1:14" ht="13.95" customHeight="1" x14ac:dyDescent="0.3">
      <c r="B8" s="265" t="s">
        <v>19</v>
      </c>
      <c r="C8" s="32"/>
      <c r="D8" s="263"/>
      <c r="E8" s="294" t="s">
        <v>49</v>
      </c>
      <c r="F8" s="294"/>
      <c r="G8" s="294"/>
      <c r="H8" s="294"/>
      <c r="I8" s="294"/>
      <c r="J8" s="294"/>
      <c r="K8" s="294"/>
      <c r="L8" s="294"/>
      <c r="M8" s="262"/>
      <c r="N8" s="262"/>
    </row>
    <row r="9" spans="1:14" ht="13.95" customHeight="1" x14ac:dyDescent="0.3">
      <c r="B9" s="264" t="s">
        <v>47</v>
      </c>
      <c r="C9" s="4"/>
      <c r="D9" s="263"/>
      <c r="E9" s="294" t="s">
        <v>51</v>
      </c>
      <c r="F9" s="294"/>
      <c r="G9" s="294"/>
      <c r="H9" s="294"/>
      <c r="I9" s="294"/>
      <c r="J9" s="294"/>
      <c r="K9" s="294"/>
      <c r="L9" s="294"/>
      <c r="M9" s="262"/>
      <c r="N9" s="262"/>
    </row>
    <row r="10" spans="1:14" ht="13.95" customHeight="1" x14ac:dyDescent="0.3">
      <c r="B10" s="266"/>
      <c r="C10" s="267"/>
      <c r="D10" s="263"/>
      <c r="E10" s="294" t="s">
        <v>48</v>
      </c>
      <c r="F10" s="294"/>
      <c r="G10" s="294"/>
      <c r="H10" s="294"/>
      <c r="I10" s="294"/>
      <c r="J10" s="294"/>
      <c r="K10" s="294"/>
      <c r="L10" s="294"/>
      <c r="M10" s="262"/>
      <c r="N10" s="262"/>
    </row>
    <row r="11" spans="1:14" ht="13.95" customHeight="1" x14ac:dyDescent="0.3">
      <c r="B11" s="299" t="s">
        <v>45</v>
      </c>
      <c r="C11" s="299"/>
      <c r="D11" s="263"/>
      <c r="E11" s="294" t="s">
        <v>158</v>
      </c>
      <c r="F11" s="294"/>
      <c r="G11" s="294"/>
      <c r="H11" s="294"/>
      <c r="I11" s="294"/>
      <c r="J11" s="294"/>
      <c r="K11" s="294"/>
      <c r="L11" s="294"/>
      <c r="M11" s="262"/>
      <c r="N11" s="262"/>
    </row>
    <row r="12" spans="1:14" ht="13.95" customHeight="1" x14ac:dyDescent="0.3">
      <c r="B12" s="264" t="s">
        <v>20</v>
      </c>
      <c r="C12" s="5">
        <v>2020</v>
      </c>
      <c r="D12" s="263"/>
      <c r="E12" s="294" t="s">
        <v>159</v>
      </c>
      <c r="F12" s="294"/>
      <c r="G12" s="294"/>
      <c r="H12" s="294"/>
      <c r="I12" s="294"/>
      <c r="J12" s="294"/>
      <c r="K12" s="294"/>
      <c r="L12" s="294"/>
      <c r="M12" s="262"/>
      <c r="N12" s="262"/>
    </row>
    <row r="13" spans="1:14" ht="13.95" customHeight="1" x14ac:dyDescent="0.3">
      <c r="B13" s="268"/>
      <c r="C13" s="6"/>
      <c r="D13" s="263"/>
      <c r="E13" s="294" t="s">
        <v>160</v>
      </c>
      <c r="F13" s="294"/>
      <c r="G13" s="294"/>
      <c r="H13" s="294"/>
      <c r="I13" s="294"/>
      <c r="J13" s="294"/>
      <c r="K13" s="294"/>
      <c r="L13" s="262"/>
      <c r="M13" s="262"/>
      <c r="N13" s="262"/>
    </row>
    <row r="14" spans="1:14" ht="13.95" customHeight="1" x14ac:dyDescent="0.3">
      <c r="B14" s="300" t="s">
        <v>46</v>
      </c>
      <c r="C14" s="300"/>
      <c r="D14" s="263"/>
      <c r="E14" s="295" t="s">
        <v>161</v>
      </c>
      <c r="F14" s="295"/>
      <c r="G14" s="295"/>
      <c r="H14" s="295"/>
      <c r="I14" s="295"/>
      <c r="J14" s="295"/>
      <c r="K14" s="295"/>
      <c r="L14" s="262"/>
      <c r="M14" s="262"/>
      <c r="N14" s="262"/>
    </row>
    <row r="15" spans="1:14" ht="13.95" customHeight="1" x14ac:dyDescent="0.3">
      <c r="B15" s="264" t="s">
        <v>21</v>
      </c>
      <c r="C15" s="7"/>
      <c r="D15" s="263"/>
      <c r="E15" s="269"/>
      <c r="F15" s="269"/>
      <c r="G15" s="269"/>
      <c r="H15" s="269"/>
      <c r="I15" s="269"/>
      <c r="J15" s="269"/>
      <c r="K15" s="262"/>
      <c r="L15" s="262"/>
      <c r="M15" s="262"/>
      <c r="N15" s="262"/>
    </row>
    <row r="16" spans="1:14" ht="13.95" customHeight="1" x14ac:dyDescent="0.3">
      <c r="B16" s="264" t="s">
        <v>22</v>
      </c>
      <c r="C16" s="7"/>
      <c r="D16" s="263"/>
      <c r="E16" s="296"/>
      <c r="F16" s="296"/>
      <c r="G16" s="296"/>
      <c r="H16" s="296"/>
      <c r="I16" s="296"/>
      <c r="J16" s="296"/>
      <c r="K16" s="296"/>
      <c r="L16" s="262"/>
      <c r="M16" s="262"/>
      <c r="N16" s="262"/>
    </row>
    <row r="17" spans="2:14" ht="13.95" customHeight="1" x14ac:dyDescent="0.3">
      <c r="B17" s="268"/>
      <c r="C17" s="270"/>
      <c r="D17" s="263"/>
      <c r="E17" s="295" t="s">
        <v>162</v>
      </c>
      <c r="F17" s="295"/>
      <c r="G17" s="295"/>
      <c r="H17" s="295"/>
      <c r="I17" s="295"/>
      <c r="J17" s="295"/>
      <c r="K17" s="295"/>
      <c r="L17" s="262"/>
      <c r="M17" s="262"/>
      <c r="N17" s="262"/>
    </row>
    <row r="18" spans="2:14" ht="13.95" customHeight="1" x14ac:dyDescent="0.3">
      <c r="B18" s="297" t="s">
        <v>86</v>
      </c>
      <c r="C18" s="297"/>
      <c r="D18" s="263"/>
      <c r="E18" s="271"/>
      <c r="F18" s="271"/>
      <c r="G18" s="271"/>
      <c r="H18" s="271"/>
      <c r="I18" s="271"/>
      <c r="J18" s="271"/>
      <c r="K18" s="271"/>
      <c r="L18" s="262"/>
      <c r="M18" s="262"/>
      <c r="N18" s="262"/>
    </row>
    <row r="19" spans="2:14" ht="13.95" customHeight="1" x14ac:dyDescent="0.3">
      <c r="B19" s="272" t="s">
        <v>82</v>
      </c>
      <c r="C19" s="272" t="s">
        <v>83</v>
      </c>
      <c r="D19" s="263"/>
      <c r="E19" s="262"/>
      <c r="F19" s="262"/>
      <c r="G19" s="262"/>
      <c r="H19" s="262"/>
      <c r="I19" s="262"/>
      <c r="J19" s="262"/>
      <c r="K19" s="262"/>
      <c r="L19" s="262"/>
      <c r="M19" s="262"/>
      <c r="N19" s="262"/>
    </row>
    <row r="20" spans="2:14" ht="13.95" customHeight="1" x14ac:dyDescent="0.3">
      <c r="B20" s="163" t="s">
        <v>61</v>
      </c>
      <c r="C20" s="164" t="s">
        <v>75</v>
      </c>
      <c r="D20" s="263"/>
      <c r="E20" s="294" t="s">
        <v>175</v>
      </c>
      <c r="F20" s="294"/>
      <c r="G20" s="294"/>
      <c r="H20" s="294"/>
      <c r="I20" s="294"/>
      <c r="J20" s="294"/>
      <c r="K20" s="294"/>
      <c r="L20" s="262"/>
      <c r="M20" s="262"/>
      <c r="N20" s="262"/>
    </row>
    <row r="21" spans="2:14" ht="13.95" customHeight="1" x14ac:dyDescent="0.3">
      <c r="B21" s="163" t="s">
        <v>62</v>
      </c>
      <c r="C21" s="164" t="s">
        <v>62</v>
      </c>
      <c r="D21" s="263"/>
      <c r="E21" s="294" t="s">
        <v>176</v>
      </c>
      <c r="F21" s="294"/>
      <c r="G21" s="294"/>
      <c r="H21" s="294"/>
      <c r="I21" s="294"/>
      <c r="J21" s="294"/>
      <c r="K21" s="294"/>
      <c r="L21" s="294"/>
      <c r="M21" s="262"/>
      <c r="N21" s="262"/>
    </row>
    <row r="22" spans="2:14" ht="13.95" customHeight="1" x14ac:dyDescent="0.3">
      <c r="B22" s="163" t="s">
        <v>63</v>
      </c>
      <c r="C22" s="164" t="s">
        <v>63</v>
      </c>
      <c r="D22" s="263"/>
      <c r="E22" s="294"/>
      <c r="F22" s="294"/>
      <c r="G22" s="294"/>
      <c r="H22" s="294"/>
      <c r="I22" s="294"/>
      <c r="J22" s="294"/>
      <c r="K22" s="294"/>
      <c r="L22" s="294"/>
      <c r="M22" s="262"/>
      <c r="N22" s="262"/>
    </row>
    <row r="23" spans="2:14" ht="13.95" customHeight="1" x14ac:dyDescent="0.3">
      <c r="B23" s="163" t="s">
        <v>64</v>
      </c>
      <c r="C23" s="164" t="s">
        <v>64</v>
      </c>
      <c r="D23" s="263"/>
      <c r="E23" s="269"/>
      <c r="F23" s="269"/>
      <c r="G23" s="269"/>
      <c r="H23" s="269"/>
      <c r="I23" s="269"/>
      <c r="J23" s="269"/>
      <c r="K23" s="269"/>
      <c r="L23" s="262"/>
      <c r="M23" s="262"/>
      <c r="N23" s="262"/>
    </row>
    <row r="24" spans="2:14" ht="13.95" customHeight="1" x14ac:dyDescent="0.3">
      <c r="B24" s="163" t="s">
        <v>84</v>
      </c>
      <c r="C24" s="164" t="s">
        <v>65</v>
      </c>
      <c r="D24" s="263"/>
      <c r="E24" s="292" t="s">
        <v>56</v>
      </c>
      <c r="F24" s="292"/>
      <c r="G24" s="292"/>
      <c r="H24" s="292"/>
      <c r="I24" s="292"/>
      <c r="J24" s="292"/>
      <c r="K24" s="292"/>
      <c r="L24" s="262"/>
      <c r="M24" s="262"/>
      <c r="N24" s="262"/>
    </row>
    <row r="25" spans="2:14" ht="13.95" customHeight="1" x14ac:dyDescent="0.3">
      <c r="B25" s="163" t="s">
        <v>42</v>
      </c>
      <c r="C25" s="164" t="s">
        <v>42</v>
      </c>
      <c r="D25" s="263"/>
      <c r="E25" s="292"/>
      <c r="F25" s="292"/>
      <c r="G25" s="292"/>
      <c r="H25" s="292"/>
      <c r="I25" s="292"/>
      <c r="J25" s="292"/>
      <c r="K25" s="292"/>
      <c r="L25" s="262"/>
      <c r="M25" s="262"/>
      <c r="N25" s="262"/>
    </row>
    <row r="26" spans="2:14" ht="13.95" customHeight="1" x14ac:dyDescent="0.3">
      <c r="B26" s="163" t="s">
        <v>85</v>
      </c>
      <c r="C26" s="164" t="s">
        <v>76</v>
      </c>
      <c r="D26" s="263"/>
      <c r="E26" s="271"/>
      <c r="F26" s="262"/>
      <c r="G26" s="262"/>
      <c r="H26" s="271"/>
      <c r="I26" s="271"/>
      <c r="J26" s="271"/>
      <c r="K26" s="271"/>
      <c r="L26" s="262"/>
      <c r="M26" s="262"/>
      <c r="N26" s="262"/>
    </row>
    <row r="27" spans="2:14" ht="13.95" customHeight="1" x14ac:dyDescent="0.3">
      <c r="B27" s="160"/>
      <c r="C27" s="164" t="s">
        <v>77</v>
      </c>
      <c r="D27" s="263"/>
      <c r="E27" s="271" t="s">
        <v>43</v>
      </c>
      <c r="F27" s="262"/>
      <c r="G27" s="262"/>
      <c r="H27" s="273" t="s">
        <v>57</v>
      </c>
      <c r="I27" s="262"/>
      <c r="J27" s="262"/>
      <c r="K27" s="262"/>
      <c r="L27" s="262"/>
      <c r="M27" s="262"/>
      <c r="N27" s="262"/>
    </row>
    <row r="28" spans="2:14" ht="13.8" x14ac:dyDescent="0.3">
      <c r="B28" s="161"/>
      <c r="C28" s="161"/>
      <c r="D28" s="263"/>
      <c r="E28" s="262"/>
      <c r="F28" s="262"/>
      <c r="G28" s="262"/>
      <c r="H28" s="262"/>
      <c r="I28" s="262"/>
      <c r="J28" s="262"/>
      <c r="K28" s="262"/>
      <c r="L28" s="262"/>
      <c r="M28" s="262"/>
      <c r="N28" s="262"/>
    </row>
    <row r="29" spans="2:14" ht="13.8" x14ac:dyDescent="0.3">
      <c r="B29" s="161"/>
      <c r="C29" s="161"/>
      <c r="D29" s="263"/>
      <c r="E29" s="263"/>
      <c r="F29" s="263"/>
      <c r="G29" s="263"/>
      <c r="H29" s="263"/>
      <c r="I29" s="263"/>
      <c r="J29" s="263"/>
      <c r="K29" s="262"/>
      <c r="L29" s="262"/>
      <c r="M29" s="262"/>
      <c r="N29" s="262"/>
    </row>
    <row r="30" spans="2:14" x14ac:dyDescent="0.25">
      <c r="B30" s="162"/>
      <c r="C30" s="1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</row>
    <row r="31" spans="2:14" x14ac:dyDescent="0.25"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</row>
  </sheetData>
  <sheetProtection algorithmName="SHA-512" hashValue="kdSFcnuhebGzG1ZcyHH/Nh41sV/tkOddE9FOZqLVF0zQoddnY/30xFHpvM4/BID6UCVgBM+lx0Qd1M5lD+bTSQ==" saltValue="OuiRunahawgPxrjqshw0gw==" spinCount="100000" sheet="1"/>
  <protectedRanges>
    <protectedRange sqref="C10 C12 C15:C27" name="Oblast1"/>
    <protectedRange sqref="C4:C9" name="Oblast1_1"/>
  </protectedRanges>
  <mergeCells count="24">
    <mergeCell ref="B1:C1"/>
    <mergeCell ref="B11:C11"/>
    <mergeCell ref="B14:C14"/>
    <mergeCell ref="B3:C3"/>
    <mergeCell ref="E5:J5"/>
    <mergeCell ref="E1:J1"/>
    <mergeCell ref="E6:J6"/>
    <mergeCell ref="E7:N7"/>
    <mergeCell ref="E8:L8"/>
    <mergeCell ref="E10:L10"/>
    <mergeCell ref="E9:L9"/>
    <mergeCell ref="E11:L11"/>
    <mergeCell ref="E12:L12"/>
    <mergeCell ref="E3:J3"/>
    <mergeCell ref="E24:K25"/>
    <mergeCell ref="B2:C2"/>
    <mergeCell ref="E4:K4"/>
    <mergeCell ref="E17:K17"/>
    <mergeCell ref="E20:K20"/>
    <mergeCell ref="E16:K16"/>
    <mergeCell ref="B18:C18"/>
    <mergeCell ref="E13:K13"/>
    <mergeCell ref="E14:K14"/>
    <mergeCell ref="E21:L22"/>
  </mergeCells>
  <hyperlinks>
    <hyperlink ref="H27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43AFE-9089-42D9-A0E9-2672F54E79AB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L8" sqref="L8:M9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Červenec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Červenec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28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281"/>
      <c r="C5" s="279"/>
      <c r="D5" s="279"/>
      <c r="E5" s="279"/>
      <c r="F5" s="279" t="s">
        <v>58</v>
      </c>
      <c r="G5" s="279" t="s">
        <v>59</v>
      </c>
      <c r="H5" s="279" t="s">
        <v>6</v>
      </c>
      <c r="I5" s="279" t="s">
        <v>58</v>
      </c>
      <c r="J5" s="279" t="s">
        <v>59</v>
      </c>
      <c r="K5" s="279" t="s">
        <v>6</v>
      </c>
      <c r="L5" s="279" t="s">
        <v>58</v>
      </c>
      <c r="M5" s="282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2">
        <v>12</v>
      </c>
      <c r="N6" s="3"/>
      <c r="O6" s="110">
        <v>13</v>
      </c>
      <c r="P6" s="101">
        <v>14</v>
      </c>
      <c r="Q6" s="280">
        <v>15</v>
      </c>
      <c r="R6" s="280">
        <v>16</v>
      </c>
      <c r="S6" s="280">
        <v>17</v>
      </c>
      <c r="T6" s="280">
        <v>18</v>
      </c>
      <c r="U6" s="280">
        <v>19</v>
      </c>
      <c r="V6" s="280">
        <v>20</v>
      </c>
      <c r="W6" s="280">
        <v>21</v>
      </c>
      <c r="X6" s="280">
        <v>22</v>
      </c>
      <c r="Y6" s="280">
        <v>23</v>
      </c>
      <c r="Z6" s="98">
        <v>24</v>
      </c>
      <c r="AA6" s="104">
        <v>25</v>
      </c>
      <c r="AB6" s="280">
        <v>26</v>
      </c>
      <c r="AC6" s="280">
        <v>27</v>
      </c>
      <c r="AD6" s="98">
        <v>28</v>
      </c>
      <c r="AE6" s="3"/>
      <c r="AF6" s="110">
        <v>29</v>
      </c>
      <c r="AG6" s="101">
        <v>30</v>
      </c>
      <c r="AH6" s="280">
        <v>31</v>
      </c>
      <c r="AI6" s="280">
        <v>32</v>
      </c>
      <c r="AJ6" s="280">
        <v>33</v>
      </c>
      <c r="AK6" s="280">
        <v>34</v>
      </c>
      <c r="AL6" s="280">
        <v>35</v>
      </c>
      <c r="AM6" s="280">
        <v>36</v>
      </c>
      <c r="AN6" s="280">
        <v>37</v>
      </c>
      <c r="AO6" s="280">
        <v>38</v>
      </c>
      <c r="AP6" s="280">
        <v>39</v>
      </c>
      <c r="AQ6" s="98">
        <v>40</v>
      </c>
      <c r="AR6" s="104">
        <v>41</v>
      </c>
      <c r="AS6" s="280">
        <v>42</v>
      </c>
      <c r="AT6" s="280">
        <v>43</v>
      </c>
      <c r="AU6" s="98">
        <v>44</v>
      </c>
      <c r="AV6" s="3"/>
    </row>
    <row r="7" spans="2:48" ht="16.95" customHeight="1" x14ac:dyDescent="0.3">
      <c r="B7" s="159" t="s">
        <v>8</v>
      </c>
      <c r="C7" s="113" t="s">
        <v>8</v>
      </c>
      <c r="D7" s="113" t="s">
        <v>8</v>
      </c>
      <c r="E7" s="114" t="s">
        <v>188</v>
      </c>
      <c r="F7" s="115" t="s">
        <v>8</v>
      </c>
      <c r="G7" s="115" t="s">
        <v>8</v>
      </c>
      <c r="H7" s="115">
        <f>Cerven!H172</f>
        <v>0</v>
      </c>
      <c r="I7" s="115" t="s">
        <v>8</v>
      </c>
      <c r="J7" s="115" t="s">
        <v>8</v>
      </c>
      <c r="K7" s="115">
        <f>Cerven!K172</f>
        <v>0</v>
      </c>
      <c r="L7" s="115">
        <f>Cerven!L172</f>
        <v>0</v>
      </c>
      <c r="M7" s="116">
        <f>Cerven!M172</f>
        <v>0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Červenec","Převod na list 2")</f>
        <v>Konečný stav za měsíc Červenec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SUM(L7:L42)</f>
        <v>0</v>
      </c>
      <c r="M43" s="79">
        <f>SUM(M7:M42)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Červenec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Červenec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Červenec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81"/>
      <c r="C48" s="279"/>
      <c r="D48" s="279"/>
      <c r="E48" s="279"/>
      <c r="F48" s="279" t="s">
        <v>58</v>
      </c>
      <c r="G48" s="279" t="s">
        <v>59</v>
      </c>
      <c r="H48" s="279" t="s">
        <v>6</v>
      </c>
      <c r="I48" s="279" t="s">
        <v>58</v>
      </c>
      <c r="J48" s="279" t="s">
        <v>59</v>
      </c>
      <c r="K48" s="279" t="s">
        <v>6</v>
      </c>
      <c r="L48" s="279" t="s">
        <v>58</v>
      </c>
      <c r="M48" s="282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80">
        <v>15</v>
      </c>
      <c r="R49" s="280">
        <v>16</v>
      </c>
      <c r="S49" s="280">
        <v>17</v>
      </c>
      <c r="T49" s="280">
        <v>18</v>
      </c>
      <c r="U49" s="280">
        <v>19</v>
      </c>
      <c r="V49" s="280">
        <v>20</v>
      </c>
      <c r="W49" s="280">
        <v>21</v>
      </c>
      <c r="X49" s="280">
        <v>22</v>
      </c>
      <c r="Y49" s="280">
        <v>23</v>
      </c>
      <c r="Z49" s="98">
        <v>24</v>
      </c>
      <c r="AA49" s="104">
        <v>25</v>
      </c>
      <c r="AB49" s="280">
        <v>26</v>
      </c>
      <c r="AC49" s="280">
        <v>27</v>
      </c>
      <c r="AD49" s="98">
        <v>28</v>
      </c>
      <c r="AE49" s="3"/>
      <c r="AF49" s="110">
        <v>29</v>
      </c>
      <c r="AG49" s="101">
        <v>30</v>
      </c>
      <c r="AH49" s="280">
        <v>31</v>
      </c>
      <c r="AI49" s="280">
        <v>32</v>
      </c>
      <c r="AJ49" s="280">
        <v>33</v>
      </c>
      <c r="AK49" s="280">
        <v>34</v>
      </c>
      <c r="AL49" s="280">
        <v>35</v>
      </c>
      <c r="AM49" s="280">
        <v>36</v>
      </c>
      <c r="AN49" s="280">
        <v>37</v>
      </c>
      <c r="AO49" s="280">
        <v>38</v>
      </c>
      <c r="AP49" s="280">
        <v>39</v>
      </c>
      <c r="AQ49" s="98">
        <v>40</v>
      </c>
      <c r="AR49" s="104">
        <v>41</v>
      </c>
      <c r="AS49" s="280">
        <v>42</v>
      </c>
      <c r="AT49" s="280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Červenec","Převod na list 3")</f>
        <v>Konečný stav za měsíc Červenec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Červenec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Červenec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Červenec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81"/>
      <c r="C91" s="279"/>
      <c r="D91" s="279"/>
      <c r="E91" s="279"/>
      <c r="F91" s="279" t="s">
        <v>58</v>
      </c>
      <c r="G91" s="279" t="s">
        <v>59</v>
      </c>
      <c r="H91" s="279" t="s">
        <v>6</v>
      </c>
      <c r="I91" s="279" t="s">
        <v>58</v>
      </c>
      <c r="J91" s="279" t="s">
        <v>59</v>
      </c>
      <c r="K91" s="279" t="s">
        <v>6</v>
      </c>
      <c r="L91" s="279" t="s">
        <v>58</v>
      </c>
      <c r="M91" s="282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80">
        <v>15</v>
      </c>
      <c r="R92" s="280">
        <v>16</v>
      </c>
      <c r="S92" s="280">
        <v>17</v>
      </c>
      <c r="T92" s="280">
        <v>18</v>
      </c>
      <c r="U92" s="280">
        <v>19</v>
      </c>
      <c r="V92" s="280">
        <v>20</v>
      </c>
      <c r="W92" s="280">
        <v>21</v>
      </c>
      <c r="X92" s="280">
        <v>22</v>
      </c>
      <c r="Y92" s="280">
        <v>23</v>
      </c>
      <c r="Z92" s="98">
        <v>24</v>
      </c>
      <c r="AA92" s="104">
        <v>25</v>
      </c>
      <c r="AB92" s="280">
        <v>26</v>
      </c>
      <c r="AC92" s="280">
        <v>27</v>
      </c>
      <c r="AD92" s="98">
        <v>28</v>
      </c>
      <c r="AE92" s="3"/>
      <c r="AF92" s="110">
        <v>29</v>
      </c>
      <c r="AG92" s="101">
        <v>30</v>
      </c>
      <c r="AH92" s="280">
        <v>31</v>
      </c>
      <c r="AI92" s="280">
        <v>32</v>
      </c>
      <c r="AJ92" s="280">
        <v>33</v>
      </c>
      <c r="AK92" s="280">
        <v>34</v>
      </c>
      <c r="AL92" s="280">
        <v>35</v>
      </c>
      <c r="AM92" s="280">
        <v>36</v>
      </c>
      <c r="AN92" s="280">
        <v>37</v>
      </c>
      <c r="AO92" s="280">
        <v>38</v>
      </c>
      <c r="AP92" s="280">
        <v>39</v>
      </c>
      <c r="AQ92" s="98">
        <v>40</v>
      </c>
      <c r="AR92" s="104">
        <v>41</v>
      </c>
      <c r="AS92" s="280">
        <v>42</v>
      </c>
      <c r="AT92" s="280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Červenec","Převod na list 4")</f>
        <v>Konečný stav za měsíc Červenec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Červenec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Červenec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Červenec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81"/>
      <c r="C134" s="279"/>
      <c r="D134" s="279"/>
      <c r="E134" s="279"/>
      <c r="F134" s="279" t="s">
        <v>58</v>
      </c>
      <c r="G134" s="279" t="s">
        <v>59</v>
      </c>
      <c r="H134" s="279" t="s">
        <v>6</v>
      </c>
      <c r="I134" s="279" t="s">
        <v>58</v>
      </c>
      <c r="J134" s="279" t="s">
        <v>59</v>
      </c>
      <c r="K134" s="279" t="s">
        <v>6</v>
      </c>
      <c r="L134" s="279" t="s">
        <v>58</v>
      </c>
      <c r="M134" s="282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80">
        <v>15</v>
      </c>
      <c r="R135" s="280">
        <v>16</v>
      </c>
      <c r="S135" s="280">
        <v>17</v>
      </c>
      <c r="T135" s="280">
        <v>18</v>
      </c>
      <c r="U135" s="280">
        <v>19</v>
      </c>
      <c r="V135" s="280">
        <v>20</v>
      </c>
      <c r="W135" s="280">
        <v>21</v>
      </c>
      <c r="X135" s="280">
        <v>22</v>
      </c>
      <c r="Y135" s="280">
        <v>23</v>
      </c>
      <c r="Z135" s="98">
        <v>24</v>
      </c>
      <c r="AA135" s="104">
        <v>25</v>
      </c>
      <c r="AB135" s="280">
        <v>26</v>
      </c>
      <c r="AC135" s="280">
        <v>27</v>
      </c>
      <c r="AD135" s="98">
        <v>28</v>
      </c>
      <c r="AE135" s="3"/>
      <c r="AF135" s="110">
        <v>29</v>
      </c>
      <c r="AG135" s="101">
        <v>30</v>
      </c>
      <c r="AH135" s="280">
        <v>31</v>
      </c>
      <c r="AI135" s="280">
        <v>32</v>
      </c>
      <c r="AJ135" s="280">
        <v>33</v>
      </c>
      <c r="AK135" s="280">
        <v>34</v>
      </c>
      <c r="AL135" s="280">
        <v>35</v>
      </c>
      <c r="AM135" s="280">
        <v>36</v>
      </c>
      <c r="AN135" s="280">
        <v>37</v>
      </c>
      <c r="AO135" s="280">
        <v>38</v>
      </c>
      <c r="AP135" s="280">
        <v>39</v>
      </c>
      <c r="AQ135" s="98">
        <v>40</v>
      </c>
      <c r="AR135" s="104">
        <v>41</v>
      </c>
      <c r="AS135" s="280">
        <v>42</v>
      </c>
      <c r="AT135" s="280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187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5/Gm8FNhCGjsc+etPRX0qy291j8OB5+gVQHyEdyKCniTjwcKSFjbXtZnzaeVergrwLSwQM1gNtG6VE842I1jHQ==" saltValue="HI5x8WpdmDrTUPiub4tz4g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AS132:AS134"/>
    <mergeCell ref="AT132:AT134"/>
    <mergeCell ref="AU132:AU134"/>
    <mergeCell ref="AM132:AM134"/>
    <mergeCell ref="AN132:AN134"/>
    <mergeCell ref="AO132:AO134"/>
    <mergeCell ref="AP132:AP134"/>
    <mergeCell ref="AQ132:AQ134"/>
    <mergeCell ref="AR132:AR134"/>
    <mergeCell ref="AG132:AG134"/>
    <mergeCell ref="AH132:AH134"/>
    <mergeCell ref="AI132:AI134"/>
    <mergeCell ref="AJ132:AJ134"/>
    <mergeCell ref="AK132:AK134"/>
    <mergeCell ref="AL132:AL134"/>
    <mergeCell ref="Z132:Z134"/>
    <mergeCell ref="AA132:AA134"/>
    <mergeCell ref="AB132:AB134"/>
    <mergeCell ref="AC132:AC134"/>
    <mergeCell ref="AD132:AD134"/>
    <mergeCell ref="AF132:AF134"/>
    <mergeCell ref="T132:T134"/>
    <mergeCell ref="U132:U134"/>
    <mergeCell ref="V132:V134"/>
    <mergeCell ref="W132:W134"/>
    <mergeCell ref="X132:X134"/>
    <mergeCell ref="Y132:Y134"/>
    <mergeCell ref="L132:M133"/>
    <mergeCell ref="O132:O134"/>
    <mergeCell ref="P132:P134"/>
    <mergeCell ref="Q132:Q134"/>
    <mergeCell ref="R132:R134"/>
    <mergeCell ref="S132:S134"/>
    <mergeCell ref="B132:B133"/>
    <mergeCell ref="C132:C133"/>
    <mergeCell ref="D132:D133"/>
    <mergeCell ref="E132:E133"/>
    <mergeCell ref="F132:H133"/>
    <mergeCell ref="I132:K133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Z89:Z91"/>
    <mergeCell ref="AA89:AA91"/>
    <mergeCell ref="AB89:AB91"/>
    <mergeCell ref="AC89:AC91"/>
    <mergeCell ref="AD89:AD91"/>
    <mergeCell ref="AF89:AF91"/>
    <mergeCell ref="T89:T91"/>
    <mergeCell ref="U89:U91"/>
    <mergeCell ref="V89:V91"/>
    <mergeCell ref="W89:W91"/>
    <mergeCell ref="X89:X91"/>
    <mergeCell ref="Y89:Y91"/>
    <mergeCell ref="L89:M90"/>
    <mergeCell ref="O89:O91"/>
    <mergeCell ref="P89:P91"/>
    <mergeCell ref="Q89:Q91"/>
    <mergeCell ref="R89:R91"/>
    <mergeCell ref="S89:S91"/>
    <mergeCell ref="B89:B90"/>
    <mergeCell ref="C89:C90"/>
    <mergeCell ref="D89:D90"/>
    <mergeCell ref="E89:E90"/>
    <mergeCell ref="F89:H90"/>
    <mergeCell ref="I89:K90"/>
    <mergeCell ref="AS46:AS48"/>
    <mergeCell ref="AT46:AT48"/>
    <mergeCell ref="AU46:AU48"/>
    <mergeCell ref="B87:I88"/>
    <mergeCell ref="O88:Z88"/>
    <mergeCell ref="AA88:AD88"/>
    <mergeCell ref="AF88:AQ88"/>
    <mergeCell ref="AR88:AU88"/>
    <mergeCell ref="AM46:AM48"/>
    <mergeCell ref="AN46:AN48"/>
    <mergeCell ref="AO46:AO48"/>
    <mergeCell ref="AP46:AP48"/>
    <mergeCell ref="AQ46:AQ48"/>
    <mergeCell ref="AR46:AR48"/>
    <mergeCell ref="AG46:AG48"/>
    <mergeCell ref="AH46:AH48"/>
    <mergeCell ref="AI46:AI48"/>
    <mergeCell ref="AJ46:AJ48"/>
    <mergeCell ref="AK46:AK48"/>
    <mergeCell ref="AL46:AL48"/>
    <mergeCell ref="Z46:Z48"/>
    <mergeCell ref="AA46:AA48"/>
    <mergeCell ref="AB46:AB48"/>
    <mergeCell ref="AC46:AC48"/>
    <mergeCell ref="AD46:AD48"/>
    <mergeCell ref="AF46:AF48"/>
    <mergeCell ref="T46:T48"/>
    <mergeCell ref="U46:U48"/>
    <mergeCell ref="V46:V48"/>
    <mergeCell ref="W46:W48"/>
    <mergeCell ref="X46:X48"/>
    <mergeCell ref="Y46:Y48"/>
    <mergeCell ref="L46:M47"/>
    <mergeCell ref="O46:O48"/>
    <mergeCell ref="P46:P48"/>
    <mergeCell ref="Q46:Q48"/>
    <mergeCell ref="R46:R48"/>
    <mergeCell ref="S46:S48"/>
    <mergeCell ref="B46:B47"/>
    <mergeCell ref="C46:C47"/>
    <mergeCell ref="D46:D47"/>
    <mergeCell ref="E46:E47"/>
    <mergeCell ref="F46:H47"/>
    <mergeCell ref="I46:K47"/>
    <mergeCell ref="AR3:AR5"/>
    <mergeCell ref="AS3:AS5"/>
    <mergeCell ref="AT3:AT5"/>
    <mergeCell ref="AU3:AU5"/>
    <mergeCell ref="B44:I45"/>
    <mergeCell ref="O45:Z45"/>
    <mergeCell ref="AA45:AD45"/>
    <mergeCell ref="AF45:AQ45"/>
    <mergeCell ref="AR45:AU4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I3:K4"/>
    <mergeCell ref="L3:M4"/>
    <mergeCell ref="O3:O5"/>
    <mergeCell ref="P3:P5"/>
    <mergeCell ref="Q3:Q5"/>
    <mergeCell ref="R3:R5"/>
    <mergeCell ref="B1:I2"/>
    <mergeCell ref="O2:Z2"/>
    <mergeCell ref="AA2:AD2"/>
    <mergeCell ref="AF2:AQ2"/>
    <mergeCell ref="AR2:AU2"/>
    <mergeCell ref="B3:B4"/>
    <mergeCell ref="C3:C4"/>
    <mergeCell ref="D3:D4"/>
    <mergeCell ref="E3:E4"/>
    <mergeCell ref="F3:H4"/>
  </mergeCells>
  <conditionalFormatting sqref="AO3:AQ5">
    <cfRule type="cellIs" dxfId="97" priority="16" operator="equal">
      <formula>0</formula>
    </cfRule>
  </conditionalFormatting>
  <conditionalFormatting sqref="W3:Z5">
    <cfRule type="cellIs" dxfId="96" priority="15" operator="equal">
      <formula>0</formula>
    </cfRule>
  </conditionalFormatting>
  <conditionalFormatting sqref="O43">
    <cfRule type="cellIs" dxfId="95" priority="14" operator="notEqual">
      <formula>$F$43+$I$43-$M$43+$M$7</formula>
    </cfRule>
  </conditionalFormatting>
  <conditionalFormatting sqref="AF43">
    <cfRule type="cellIs" dxfId="94" priority="13" operator="notEqual">
      <formula>$G$43+$J$43-$L$43+$L$7</formula>
    </cfRule>
  </conditionalFormatting>
  <conditionalFormatting sqref="AO46:AQ48">
    <cfRule type="cellIs" dxfId="93" priority="12" operator="equal">
      <formula>0</formula>
    </cfRule>
  </conditionalFormatting>
  <conditionalFormatting sqref="W46:Z48">
    <cfRule type="cellIs" dxfId="92" priority="11" operator="equal">
      <formula>0</formula>
    </cfRule>
  </conditionalFormatting>
  <conditionalFormatting sqref="O86">
    <cfRule type="cellIs" dxfId="91" priority="10" operator="notEqual">
      <formula>$F$86+$I$86-$M$86+$M$7</formula>
    </cfRule>
  </conditionalFormatting>
  <conditionalFormatting sqref="AF86">
    <cfRule type="cellIs" dxfId="90" priority="9" operator="notEqual">
      <formula>$G$86+$J$86-$L$86+$L$7</formula>
    </cfRule>
  </conditionalFormatting>
  <conditionalFormatting sqref="AO89:AQ91">
    <cfRule type="cellIs" dxfId="89" priority="8" operator="equal">
      <formula>0</formula>
    </cfRule>
  </conditionalFormatting>
  <conditionalFormatting sqref="W89:Z91">
    <cfRule type="cellIs" dxfId="88" priority="7" operator="equal">
      <formula>0</formula>
    </cfRule>
  </conditionalFormatting>
  <conditionalFormatting sqref="O129">
    <cfRule type="cellIs" dxfId="87" priority="6" operator="notEqual">
      <formula>$F$129+$I$129-$M$129+$M$7</formula>
    </cfRule>
  </conditionalFormatting>
  <conditionalFormatting sqref="AF129">
    <cfRule type="cellIs" dxfId="86" priority="5" operator="notEqual">
      <formula>$G$129+$J$129-$L$129+$L$7</formula>
    </cfRule>
  </conditionalFormatting>
  <conditionalFormatting sqref="AO132:AQ134">
    <cfRule type="cellIs" dxfId="85" priority="4" operator="equal">
      <formula>0</formula>
    </cfRule>
  </conditionalFormatting>
  <conditionalFormatting sqref="W132:Z134">
    <cfRule type="cellIs" dxfId="84" priority="3" operator="equal">
      <formula>0</formula>
    </cfRule>
  </conditionalFormatting>
  <conditionalFormatting sqref="O172">
    <cfRule type="cellIs" dxfId="83" priority="2" operator="notEqual">
      <formula>$F$172+$I$172-$M$172+$M$7</formula>
    </cfRule>
  </conditionalFormatting>
  <conditionalFormatting sqref="AF172">
    <cfRule type="cellIs" dxfId="82" priority="1" operator="notEqual">
      <formula>$G$172+$J$172-$L$172+$L$7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94520-36BF-4453-87C6-25D1373795D9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L8" sqref="L8:M9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Srpen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Srpen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29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281"/>
      <c r="C5" s="279"/>
      <c r="D5" s="279"/>
      <c r="E5" s="279"/>
      <c r="F5" s="279" t="s">
        <v>58</v>
      </c>
      <c r="G5" s="279" t="s">
        <v>59</v>
      </c>
      <c r="H5" s="279" t="s">
        <v>6</v>
      </c>
      <c r="I5" s="279" t="s">
        <v>58</v>
      </c>
      <c r="J5" s="279" t="s">
        <v>59</v>
      </c>
      <c r="K5" s="279" t="s">
        <v>6</v>
      </c>
      <c r="L5" s="279" t="s">
        <v>58</v>
      </c>
      <c r="M5" s="282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2">
        <v>12</v>
      </c>
      <c r="N6" s="3"/>
      <c r="O6" s="110">
        <v>13</v>
      </c>
      <c r="P6" s="101">
        <v>14</v>
      </c>
      <c r="Q6" s="280">
        <v>15</v>
      </c>
      <c r="R6" s="280">
        <v>16</v>
      </c>
      <c r="S6" s="280">
        <v>17</v>
      </c>
      <c r="T6" s="280">
        <v>18</v>
      </c>
      <c r="U6" s="280">
        <v>19</v>
      </c>
      <c r="V6" s="280">
        <v>20</v>
      </c>
      <c r="W6" s="280">
        <v>21</v>
      </c>
      <c r="X6" s="280">
        <v>22</v>
      </c>
      <c r="Y6" s="280">
        <v>23</v>
      </c>
      <c r="Z6" s="98">
        <v>24</v>
      </c>
      <c r="AA6" s="104">
        <v>25</v>
      </c>
      <c r="AB6" s="280">
        <v>26</v>
      </c>
      <c r="AC6" s="280">
        <v>27</v>
      </c>
      <c r="AD6" s="98">
        <v>28</v>
      </c>
      <c r="AE6" s="3"/>
      <c r="AF6" s="110">
        <v>29</v>
      </c>
      <c r="AG6" s="101">
        <v>30</v>
      </c>
      <c r="AH6" s="280">
        <v>31</v>
      </c>
      <c r="AI6" s="280">
        <v>32</v>
      </c>
      <c r="AJ6" s="280">
        <v>33</v>
      </c>
      <c r="AK6" s="280">
        <v>34</v>
      </c>
      <c r="AL6" s="280">
        <v>35</v>
      </c>
      <c r="AM6" s="280">
        <v>36</v>
      </c>
      <c r="AN6" s="280">
        <v>37</v>
      </c>
      <c r="AO6" s="280">
        <v>38</v>
      </c>
      <c r="AP6" s="280">
        <v>39</v>
      </c>
      <c r="AQ6" s="98">
        <v>40</v>
      </c>
      <c r="AR6" s="104">
        <v>41</v>
      </c>
      <c r="AS6" s="280">
        <v>42</v>
      </c>
      <c r="AT6" s="280">
        <v>43</v>
      </c>
      <c r="AU6" s="98">
        <v>44</v>
      </c>
      <c r="AV6" s="3"/>
    </row>
    <row r="7" spans="2:48" ht="16.95" customHeight="1" x14ac:dyDescent="0.3">
      <c r="B7" s="159" t="s">
        <v>8</v>
      </c>
      <c r="C7" s="113" t="s">
        <v>8</v>
      </c>
      <c r="D7" s="113" t="s">
        <v>8</v>
      </c>
      <c r="E7" s="114" t="s">
        <v>190</v>
      </c>
      <c r="F7" s="115" t="s">
        <v>8</v>
      </c>
      <c r="G7" s="115" t="s">
        <v>8</v>
      </c>
      <c r="H7" s="115">
        <f>Cervenec!H172</f>
        <v>0</v>
      </c>
      <c r="I7" s="115" t="s">
        <v>8</v>
      </c>
      <c r="J7" s="115" t="s">
        <v>8</v>
      </c>
      <c r="K7" s="115">
        <f>Cervenec!K172</f>
        <v>0</v>
      </c>
      <c r="L7" s="115">
        <f>Cervenec!L172</f>
        <v>0</v>
      </c>
      <c r="M7" s="116">
        <f>Cervenec!M172</f>
        <v>0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Srpen","Převod na list 2")</f>
        <v>Konečný stav za měsíc Srpen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SUM(L7:L42)</f>
        <v>0</v>
      </c>
      <c r="M43" s="79">
        <f>SUM(M7:M42)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Srpen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Srpen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Srpen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81"/>
      <c r="C48" s="279"/>
      <c r="D48" s="279"/>
      <c r="E48" s="279"/>
      <c r="F48" s="279" t="s">
        <v>58</v>
      </c>
      <c r="G48" s="279" t="s">
        <v>59</v>
      </c>
      <c r="H48" s="279" t="s">
        <v>6</v>
      </c>
      <c r="I48" s="279" t="s">
        <v>58</v>
      </c>
      <c r="J48" s="279" t="s">
        <v>59</v>
      </c>
      <c r="K48" s="279" t="s">
        <v>6</v>
      </c>
      <c r="L48" s="279" t="s">
        <v>58</v>
      </c>
      <c r="M48" s="282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80">
        <v>15</v>
      </c>
      <c r="R49" s="280">
        <v>16</v>
      </c>
      <c r="S49" s="280">
        <v>17</v>
      </c>
      <c r="T49" s="280">
        <v>18</v>
      </c>
      <c r="U49" s="280">
        <v>19</v>
      </c>
      <c r="V49" s="280">
        <v>20</v>
      </c>
      <c r="W49" s="280">
        <v>21</v>
      </c>
      <c r="X49" s="280">
        <v>22</v>
      </c>
      <c r="Y49" s="280">
        <v>23</v>
      </c>
      <c r="Z49" s="98">
        <v>24</v>
      </c>
      <c r="AA49" s="104">
        <v>25</v>
      </c>
      <c r="AB49" s="280">
        <v>26</v>
      </c>
      <c r="AC49" s="280">
        <v>27</v>
      </c>
      <c r="AD49" s="98">
        <v>28</v>
      </c>
      <c r="AE49" s="3"/>
      <c r="AF49" s="110">
        <v>29</v>
      </c>
      <c r="AG49" s="101">
        <v>30</v>
      </c>
      <c r="AH49" s="280">
        <v>31</v>
      </c>
      <c r="AI49" s="280">
        <v>32</v>
      </c>
      <c r="AJ49" s="280">
        <v>33</v>
      </c>
      <c r="AK49" s="280">
        <v>34</v>
      </c>
      <c r="AL49" s="280">
        <v>35</v>
      </c>
      <c r="AM49" s="280">
        <v>36</v>
      </c>
      <c r="AN49" s="280">
        <v>37</v>
      </c>
      <c r="AO49" s="280">
        <v>38</v>
      </c>
      <c r="AP49" s="280">
        <v>39</v>
      </c>
      <c r="AQ49" s="98">
        <v>40</v>
      </c>
      <c r="AR49" s="104">
        <v>41</v>
      </c>
      <c r="AS49" s="280">
        <v>42</v>
      </c>
      <c r="AT49" s="280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Srpen","Převod na list 3")</f>
        <v>Konečný stav za měsíc Srpen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Srpen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Srpen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Srpen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81"/>
      <c r="C91" s="279"/>
      <c r="D91" s="279"/>
      <c r="E91" s="279"/>
      <c r="F91" s="279" t="s">
        <v>58</v>
      </c>
      <c r="G91" s="279" t="s">
        <v>59</v>
      </c>
      <c r="H91" s="279" t="s">
        <v>6</v>
      </c>
      <c r="I91" s="279" t="s">
        <v>58</v>
      </c>
      <c r="J91" s="279" t="s">
        <v>59</v>
      </c>
      <c r="K91" s="279" t="s">
        <v>6</v>
      </c>
      <c r="L91" s="279" t="s">
        <v>58</v>
      </c>
      <c r="M91" s="282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80">
        <v>15</v>
      </c>
      <c r="R92" s="280">
        <v>16</v>
      </c>
      <c r="S92" s="280">
        <v>17</v>
      </c>
      <c r="T92" s="280">
        <v>18</v>
      </c>
      <c r="U92" s="280">
        <v>19</v>
      </c>
      <c r="V92" s="280">
        <v>20</v>
      </c>
      <c r="W92" s="280">
        <v>21</v>
      </c>
      <c r="X92" s="280">
        <v>22</v>
      </c>
      <c r="Y92" s="280">
        <v>23</v>
      </c>
      <c r="Z92" s="98">
        <v>24</v>
      </c>
      <c r="AA92" s="104">
        <v>25</v>
      </c>
      <c r="AB92" s="280">
        <v>26</v>
      </c>
      <c r="AC92" s="280">
        <v>27</v>
      </c>
      <c r="AD92" s="98">
        <v>28</v>
      </c>
      <c r="AE92" s="3"/>
      <c r="AF92" s="110">
        <v>29</v>
      </c>
      <c r="AG92" s="101">
        <v>30</v>
      </c>
      <c r="AH92" s="280">
        <v>31</v>
      </c>
      <c r="AI92" s="280">
        <v>32</v>
      </c>
      <c r="AJ92" s="280">
        <v>33</v>
      </c>
      <c r="AK92" s="280">
        <v>34</v>
      </c>
      <c r="AL92" s="280">
        <v>35</v>
      </c>
      <c r="AM92" s="280">
        <v>36</v>
      </c>
      <c r="AN92" s="280">
        <v>37</v>
      </c>
      <c r="AO92" s="280">
        <v>38</v>
      </c>
      <c r="AP92" s="280">
        <v>39</v>
      </c>
      <c r="AQ92" s="98">
        <v>40</v>
      </c>
      <c r="AR92" s="104">
        <v>41</v>
      </c>
      <c r="AS92" s="280">
        <v>42</v>
      </c>
      <c r="AT92" s="280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Srpen","Převod na list 4")</f>
        <v>Konečný stav za měsíc Srpen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Srpen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Srpen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Srpen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81"/>
      <c r="C134" s="279"/>
      <c r="D134" s="279"/>
      <c r="E134" s="279"/>
      <c r="F134" s="279" t="s">
        <v>58</v>
      </c>
      <c r="G134" s="279" t="s">
        <v>59</v>
      </c>
      <c r="H134" s="279" t="s">
        <v>6</v>
      </c>
      <c r="I134" s="279" t="s">
        <v>58</v>
      </c>
      <c r="J134" s="279" t="s">
        <v>59</v>
      </c>
      <c r="K134" s="279" t="s">
        <v>6</v>
      </c>
      <c r="L134" s="279" t="s">
        <v>58</v>
      </c>
      <c r="M134" s="282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80">
        <v>15</v>
      </c>
      <c r="R135" s="280">
        <v>16</v>
      </c>
      <c r="S135" s="280">
        <v>17</v>
      </c>
      <c r="T135" s="280">
        <v>18</v>
      </c>
      <c r="U135" s="280">
        <v>19</v>
      </c>
      <c r="V135" s="280">
        <v>20</v>
      </c>
      <c r="W135" s="280">
        <v>21</v>
      </c>
      <c r="X135" s="280">
        <v>22</v>
      </c>
      <c r="Y135" s="280">
        <v>23</v>
      </c>
      <c r="Z135" s="98">
        <v>24</v>
      </c>
      <c r="AA135" s="104">
        <v>25</v>
      </c>
      <c r="AB135" s="280">
        <v>26</v>
      </c>
      <c r="AC135" s="280">
        <v>27</v>
      </c>
      <c r="AD135" s="98">
        <v>28</v>
      </c>
      <c r="AE135" s="3"/>
      <c r="AF135" s="110">
        <v>29</v>
      </c>
      <c r="AG135" s="101">
        <v>30</v>
      </c>
      <c r="AH135" s="280">
        <v>31</v>
      </c>
      <c r="AI135" s="280">
        <v>32</v>
      </c>
      <c r="AJ135" s="280">
        <v>33</v>
      </c>
      <c r="AK135" s="280">
        <v>34</v>
      </c>
      <c r="AL135" s="280">
        <v>35</v>
      </c>
      <c r="AM135" s="280">
        <v>36</v>
      </c>
      <c r="AN135" s="280">
        <v>37</v>
      </c>
      <c r="AO135" s="280">
        <v>38</v>
      </c>
      <c r="AP135" s="280">
        <v>39</v>
      </c>
      <c r="AQ135" s="98">
        <v>40</v>
      </c>
      <c r="AR135" s="104">
        <v>41</v>
      </c>
      <c r="AS135" s="280">
        <v>42</v>
      </c>
      <c r="AT135" s="280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189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t3vKFsM9Fgz1p4lJfa5IRVzuHijrYoucR7Dx1jC1QqACgd/VkuM3qBtZEOlQnLdiUDLaCuBJieySQBEmRy5GbA==" saltValue="9YcAYB3U7qVWyoHXATmhBA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AS132:AS134"/>
    <mergeCell ref="AT132:AT134"/>
    <mergeCell ref="AU132:AU134"/>
    <mergeCell ref="AM132:AM134"/>
    <mergeCell ref="AN132:AN134"/>
    <mergeCell ref="AO132:AO134"/>
    <mergeCell ref="AP132:AP134"/>
    <mergeCell ref="AQ132:AQ134"/>
    <mergeCell ref="AR132:AR134"/>
    <mergeCell ref="AG132:AG134"/>
    <mergeCell ref="AH132:AH134"/>
    <mergeCell ref="AI132:AI134"/>
    <mergeCell ref="AJ132:AJ134"/>
    <mergeCell ref="AK132:AK134"/>
    <mergeCell ref="AL132:AL134"/>
    <mergeCell ref="Z132:Z134"/>
    <mergeCell ref="AA132:AA134"/>
    <mergeCell ref="AB132:AB134"/>
    <mergeCell ref="AC132:AC134"/>
    <mergeCell ref="AD132:AD134"/>
    <mergeCell ref="AF132:AF134"/>
    <mergeCell ref="T132:T134"/>
    <mergeCell ref="U132:U134"/>
    <mergeCell ref="V132:V134"/>
    <mergeCell ref="W132:W134"/>
    <mergeCell ref="X132:X134"/>
    <mergeCell ref="Y132:Y134"/>
    <mergeCell ref="L132:M133"/>
    <mergeCell ref="O132:O134"/>
    <mergeCell ref="P132:P134"/>
    <mergeCell ref="Q132:Q134"/>
    <mergeCell ref="R132:R134"/>
    <mergeCell ref="S132:S134"/>
    <mergeCell ref="B132:B133"/>
    <mergeCell ref="C132:C133"/>
    <mergeCell ref="D132:D133"/>
    <mergeCell ref="E132:E133"/>
    <mergeCell ref="F132:H133"/>
    <mergeCell ref="I132:K133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Z89:Z91"/>
    <mergeCell ref="AA89:AA91"/>
    <mergeCell ref="AB89:AB91"/>
    <mergeCell ref="AC89:AC91"/>
    <mergeCell ref="AD89:AD91"/>
    <mergeCell ref="AF89:AF91"/>
    <mergeCell ref="T89:T91"/>
    <mergeCell ref="U89:U91"/>
    <mergeCell ref="V89:V91"/>
    <mergeCell ref="W89:W91"/>
    <mergeCell ref="X89:X91"/>
    <mergeCell ref="Y89:Y91"/>
    <mergeCell ref="L89:M90"/>
    <mergeCell ref="O89:O91"/>
    <mergeCell ref="P89:P91"/>
    <mergeCell ref="Q89:Q91"/>
    <mergeCell ref="R89:R91"/>
    <mergeCell ref="S89:S91"/>
    <mergeCell ref="B89:B90"/>
    <mergeCell ref="C89:C90"/>
    <mergeCell ref="D89:D90"/>
    <mergeCell ref="E89:E90"/>
    <mergeCell ref="F89:H90"/>
    <mergeCell ref="I89:K90"/>
    <mergeCell ref="AS46:AS48"/>
    <mergeCell ref="AT46:AT48"/>
    <mergeCell ref="AU46:AU48"/>
    <mergeCell ref="B87:I88"/>
    <mergeCell ref="O88:Z88"/>
    <mergeCell ref="AA88:AD88"/>
    <mergeCell ref="AF88:AQ88"/>
    <mergeCell ref="AR88:AU88"/>
    <mergeCell ref="AM46:AM48"/>
    <mergeCell ref="AN46:AN48"/>
    <mergeCell ref="AO46:AO48"/>
    <mergeCell ref="AP46:AP48"/>
    <mergeCell ref="AQ46:AQ48"/>
    <mergeCell ref="AR46:AR48"/>
    <mergeCell ref="AG46:AG48"/>
    <mergeCell ref="AH46:AH48"/>
    <mergeCell ref="AI46:AI48"/>
    <mergeCell ref="AJ46:AJ48"/>
    <mergeCell ref="AK46:AK48"/>
    <mergeCell ref="AL46:AL48"/>
    <mergeCell ref="Z46:Z48"/>
    <mergeCell ref="AA46:AA48"/>
    <mergeCell ref="AB46:AB48"/>
    <mergeCell ref="AC46:AC48"/>
    <mergeCell ref="AD46:AD48"/>
    <mergeCell ref="AF46:AF48"/>
    <mergeCell ref="T46:T48"/>
    <mergeCell ref="U46:U48"/>
    <mergeCell ref="V46:V48"/>
    <mergeCell ref="W46:W48"/>
    <mergeCell ref="X46:X48"/>
    <mergeCell ref="Y46:Y48"/>
    <mergeCell ref="L46:M47"/>
    <mergeCell ref="O46:O48"/>
    <mergeCell ref="P46:P48"/>
    <mergeCell ref="Q46:Q48"/>
    <mergeCell ref="R46:R48"/>
    <mergeCell ref="S46:S48"/>
    <mergeCell ref="B46:B47"/>
    <mergeCell ref="C46:C47"/>
    <mergeCell ref="D46:D47"/>
    <mergeCell ref="E46:E47"/>
    <mergeCell ref="F46:H47"/>
    <mergeCell ref="I46:K47"/>
    <mergeCell ref="AR3:AR5"/>
    <mergeCell ref="AS3:AS5"/>
    <mergeCell ref="AT3:AT5"/>
    <mergeCell ref="AU3:AU5"/>
    <mergeCell ref="B44:I45"/>
    <mergeCell ref="O45:Z45"/>
    <mergeCell ref="AA45:AD45"/>
    <mergeCell ref="AF45:AQ45"/>
    <mergeCell ref="AR45:AU4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I3:K4"/>
    <mergeCell ref="L3:M4"/>
    <mergeCell ref="O3:O5"/>
    <mergeCell ref="P3:P5"/>
    <mergeCell ref="Q3:Q5"/>
    <mergeCell ref="R3:R5"/>
    <mergeCell ref="B1:I2"/>
    <mergeCell ref="O2:Z2"/>
    <mergeCell ref="AA2:AD2"/>
    <mergeCell ref="AF2:AQ2"/>
    <mergeCell ref="AR2:AU2"/>
    <mergeCell ref="B3:B4"/>
    <mergeCell ref="C3:C4"/>
    <mergeCell ref="D3:D4"/>
    <mergeCell ref="E3:E4"/>
    <mergeCell ref="F3:H4"/>
  </mergeCells>
  <conditionalFormatting sqref="AO3:AQ5">
    <cfRule type="cellIs" dxfId="81" priority="16" operator="equal">
      <formula>0</formula>
    </cfRule>
  </conditionalFormatting>
  <conditionalFormatting sqref="W3:Z5">
    <cfRule type="cellIs" dxfId="80" priority="15" operator="equal">
      <formula>0</formula>
    </cfRule>
  </conditionalFormatting>
  <conditionalFormatting sqref="O43">
    <cfRule type="cellIs" dxfId="79" priority="14" operator="notEqual">
      <formula>$F$43+$I$43-$M$43+$M$7</formula>
    </cfRule>
  </conditionalFormatting>
  <conditionalFormatting sqref="AF43">
    <cfRule type="cellIs" dxfId="78" priority="13" operator="notEqual">
      <formula>$G$43+$J$43-$L$43+$L$7</formula>
    </cfRule>
  </conditionalFormatting>
  <conditionalFormatting sqref="AO46:AQ48">
    <cfRule type="cellIs" dxfId="77" priority="12" operator="equal">
      <formula>0</formula>
    </cfRule>
  </conditionalFormatting>
  <conditionalFormatting sqref="W46:Z48">
    <cfRule type="cellIs" dxfId="76" priority="11" operator="equal">
      <formula>0</formula>
    </cfRule>
  </conditionalFormatting>
  <conditionalFormatting sqref="O86">
    <cfRule type="cellIs" dxfId="75" priority="10" operator="notEqual">
      <formula>$F$86+$I$86-$M$86+$M$7</formula>
    </cfRule>
  </conditionalFormatting>
  <conditionalFormatting sqref="AF86">
    <cfRule type="cellIs" dxfId="74" priority="9" operator="notEqual">
      <formula>$G$86+$J$86-$L$86+$L$7</formula>
    </cfRule>
  </conditionalFormatting>
  <conditionalFormatting sqref="AO89:AQ91">
    <cfRule type="cellIs" dxfId="73" priority="8" operator="equal">
      <formula>0</formula>
    </cfRule>
  </conditionalFormatting>
  <conditionalFormatting sqref="W89:Z91">
    <cfRule type="cellIs" dxfId="72" priority="7" operator="equal">
      <formula>0</formula>
    </cfRule>
  </conditionalFormatting>
  <conditionalFormatting sqref="O129">
    <cfRule type="cellIs" dxfId="71" priority="6" operator="notEqual">
      <formula>$F$129+$I$129-$M$129+$M$7</formula>
    </cfRule>
  </conditionalFormatting>
  <conditionalFormatting sqref="AF129">
    <cfRule type="cellIs" dxfId="70" priority="5" operator="notEqual">
      <formula>$G$129+$J$129-$L$129+$L$7</formula>
    </cfRule>
  </conditionalFormatting>
  <conditionalFormatting sqref="AO132:AQ134">
    <cfRule type="cellIs" dxfId="69" priority="4" operator="equal">
      <formula>0</formula>
    </cfRule>
  </conditionalFormatting>
  <conditionalFormatting sqref="W132:Z134">
    <cfRule type="cellIs" dxfId="68" priority="3" operator="equal">
      <formula>0</formula>
    </cfRule>
  </conditionalFormatting>
  <conditionalFormatting sqref="O172">
    <cfRule type="cellIs" dxfId="67" priority="2" operator="notEqual">
      <formula>$F$172+$I$172-$M$172+$M$7</formula>
    </cfRule>
  </conditionalFormatting>
  <conditionalFormatting sqref="AF172">
    <cfRule type="cellIs" dxfId="66" priority="1" operator="notEqual">
      <formula>$G$172+$J$172-$L$172+$L$7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F8D3B-0413-4E6D-BB48-88ADCC303DB1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L8" sqref="L8:M9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Září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Září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30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281"/>
      <c r="C5" s="279"/>
      <c r="D5" s="279"/>
      <c r="E5" s="279"/>
      <c r="F5" s="279" t="s">
        <v>58</v>
      </c>
      <c r="G5" s="279" t="s">
        <v>59</v>
      </c>
      <c r="H5" s="279" t="s">
        <v>6</v>
      </c>
      <c r="I5" s="279" t="s">
        <v>58</v>
      </c>
      <c r="J5" s="279" t="s">
        <v>59</v>
      </c>
      <c r="K5" s="279" t="s">
        <v>6</v>
      </c>
      <c r="L5" s="279" t="s">
        <v>58</v>
      </c>
      <c r="M5" s="282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2">
        <v>12</v>
      </c>
      <c r="N6" s="3"/>
      <c r="O6" s="110">
        <v>13</v>
      </c>
      <c r="P6" s="101">
        <v>14</v>
      </c>
      <c r="Q6" s="280">
        <v>15</v>
      </c>
      <c r="R6" s="280">
        <v>16</v>
      </c>
      <c r="S6" s="280">
        <v>17</v>
      </c>
      <c r="T6" s="280">
        <v>18</v>
      </c>
      <c r="U6" s="280">
        <v>19</v>
      </c>
      <c r="V6" s="280">
        <v>20</v>
      </c>
      <c r="W6" s="280">
        <v>21</v>
      </c>
      <c r="X6" s="280">
        <v>22</v>
      </c>
      <c r="Y6" s="280">
        <v>23</v>
      </c>
      <c r="Z6" s="98">
        <v>24</v>
      </c>
      <c r="AA6" s="104">
        <v>25</v>
      </c>
      <c r="AB6" s="280">
        <v>26</v>
      </c>
      <c r="AC6" s="280">
        <v>27</v>
      </c>
      <c r="AD6" s="98">
        <v>28</v>
      </c>
      <c r="AE6" s="3"/>
      <c r="AF6" s="110">
        <v>29</v>
      </c>
      <c r="AG6" s="101">
        <v>30</v>
      </c>
      <c r="AH6" s="280">
        <v>31</v>
      </c>
      <c r="AI6" s="280">
        <v>32</v>
      </c>
      <c r="AJ6" s="280">
        <v>33</v>
      </c>
      <c r="AK6" s="280">
        <v>34</v>
      </c>
      <c r="AL6" s="280">
        <v>35</v>
      </c>
      <c r="AM6" s="280">
        <v>36</v>
      </c>
      <c r="AN6" s="280">
        <v>37</v>
      </c>
      <c r="AO6" s="280">
        <v>38</v>
      </c>
      <c r="AP6" s="280">
        <v>39</v>
      </c>
      <c r="AQ6" s="98">
        <v>40</v>
      </c>
      <c r="AR6" s="104">
        <v>41</v>
      </c>
      <c r="AS6" s="280">
        <v>42</v>
      </c>
      <c r="AT6" s="280">
        <v>43</v>
      </c>
      <c r="AU6" s="98">
        <v>44</v>
      </c>
      <c r="AV6" s="3"/>
    </row>
    <row r="7" spans="2:48" ht="16.95" customHeight="1" x14ac:dyDescent="0.3">
      <c r="B7" s="159" t="s">
        <v>8</v>
      </c>
      <c r="C7" s="113" t="s">
        <v>8</v>
      </c>
      <c r="D7" s="113" t="s">
        <v>8</v>
      </c>
      <c r="E7" s="114" t="s">
        <v>192</v>
      </c>
      <c r="F7" s="115" t="s">
        <v>8</v>
      </c>
      <c r="G7" s="115" t="s">
        <v>8</v>
      </c>
      <c r="H7" s="115">
        <f>Srpen!H172</f>
        <v>0</v>
      </c>
      <c r="I7" s="115" t="s">
        <v>8</v>
      </c>
      <c r="J7" s="115" t="s">
        <v>8</v>
      </c>
      <c r="K7" s="115">
        <f>Srpen!K172</f>
        <v>0</v>
      </c>
      <c r="L7" s="115">
        <f>Srpen!L172</f>
        <v>0</v>
      </c>
      <c r="M7" s="116">
        <f>Srpen!M172</f>
        <v>0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Září","Převod na list 2")</f>
        <v>Konečný stav za měsíc Září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SUM(L7:L42)</f>
        <v>0</v>
      </c>
      <c r="M43" s="79">
        <f>SUM(M7:M42)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Září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Září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Září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81"/>
      <c r="C48" s="279"/>
      <c r="D48" s="279"/>
      <c r="E48" s="279"/>
      <c r="F48" s="279" t="s">
        <v>58</v>
      </c>
      <c r="G48" s="279" t="s">
        <v>59</v>
      </c>
      <c r="H48" s="279" t="s">
        <v>6</v>
      </c>
      <c r="I48" s="279" t="s">
        <v>58</v>
      </c>
      <c r="J48" s="279" t="s">
        <v>59</v>
      </c>
      <c r="K48" s="279" t="s">
        <v>6</v>
      </c>
      <c r="L48" s="279" t="s">
        <v>58</v>
      </c>
      <c r="M48" s="282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80">
        <v>15</v>
      </c>
      <c r="R49" s="280">
        <v>16</v>
      </c>
      <c r="S49" s="280">
        <v>17</v>
      </c>
      <c r="T49" s="280">
        <v>18</v>
      </c>
      <c r="U49" s="280">
        <v>19</v>
      </c>
      <c r="V49" s="280">
        <v>20</v>
      </c>
      <c r="W49" s="280">
        <v>21</v>
      </c>
      <c r="X49" s="280">
        <v>22</v>
      </c>
      <c r="Y49" s="280">
        <v>23</v>
      </c>
      <c r="Z49" s="98">
        <v>24</v>
      </c>
      <c r="AA49" s="104">
        <v>25</v>
      </c>
      <c r="AB49" s="280">
        <v>26</v>
      </c>
      <c r="AC49" s="280">
        <v>27</v>
      </c>
      <c r="AD49" s="98">
        <v>28</v>
      </c>
      <c r="AE49" s="3"/>
      <c r="AF49" s="110">
        <v>29</v>
      </c>
      <c r="AG49" s="101">
        <v>30</v>
      </c>
      <c r="AH49" s="280">
        <v>31</v>
      </c>
      <c r="AI49" s="280">
        <v>32</v>
      </c>
      <c r="AJ49" s="280">
        <v>33</v>
      </c>
      <c r="AK49" s="280">
        <v>34</v>
      </c>
      <c r="AL49" s="280">
        <v>35</v>
      </c>
      <c r="AM49" s="280">
        <v>36</v>
      </c>
      <c r="AN49" s="280">
        <v>37</v>
      </c>
      <c r="AO49" s="280">
        <v>38</v>
      </c>
      <c r="AP49" s="280">
        <v>39</v>
      </c>
      <c r="AQ49" s="98">
        <v>40</v>
      </c>
      <c r="AR49" s="104">
        <v>41</v>
      </c>
      <c r="AS49" s="280">
        <v>42</v>
      </c>
      <c r="AT49" s="280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Září","Převod na list 3")</f>
        <v>Konečný stav za měsíc Září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Září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Září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Září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81"/>
      <c r="C91" s="279"/>
      <c r="D91" s="279"/>
      <c r="E91" s="279"/>
      <c r="F91" s="279" t="s">
        <v>58</v>
      </c>
      <c r="G91" s="279" t="s">
        <v>59</v>
      </c>
      <c r="H91" s="279" t="s">
        <v>6</v>
      </c>
      <c r="I91" s="279" t="s">
        <v>58</v>
      </c>
      <c r="J91" s="279" t="s">
        <v>59</v>
      </c>
      <c r="K91" s="279" t="s">
        <v>6</v>
      </c>
      <c r="L91" s="279" t="s">
        <v>58</v>
      </c>
      <c r="M91" s="282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80">
        <v>15</v>
      </c>
      <c r="R92" s="280">
        <v>16</v>
      </c>
      <c r="S92" s="280">
        <v>17</v>
      </c>
      <c r="T92" s="280">
        <v>18</v>
      </c>
      <c r="U92" s="280">
        <v>19</v>
      </c>
      <c r="V92" s="280">
        <v>20</v>
      </c>
      <c r="W92" s="280">
        <v>21</v>
      </c>
      <c r="X92" s="280">
        <v>22</v>
      </c>
      <c r="Y92" s="280">
        <v>23</v>
      </c>
      <c r="Z92" s="98">
        <v>24</v>
      </c>
      <c r="AA92" s="104">
        <v>25</v>
      </c>
      <c r="AB92" s="280">
        <v>26</v>
      </c>
      <c r="AC92" s="280">
        <v>27</v>
      </c>
      <c r="AD92" s="98">
        <v>28</v>
      </c>
      <c r="AE92" s="3"/>
      <c r="AF92" s="110">
        <v>29</v>
      </c>
      <c r="AG92" s="101">
        <v>30</v>
      </c>
      <c r="AH92" s="280">
        <v>31</v>
      </c>
      <c r="AI92" s="280">
        <v>32</v>
      </c>
      <c r="AJ92" s="280">
        <v>33</v>
      </c>
      <c r="AK92" s="280">
        <v>34</v>
      </c>
      <c r="AL92" s="280">
        <v>35</v>
      </c>
      <c r="AM92" s="280">
        <v>36</v>
      </c>
      <c r="AN92" s="280">
        <v>37</v>
      </c>
      <c r="AO92" s="280">
        <v>38</v>
      </c>
      <c r="AP92" s="280">
        <v>39</v>
      </c>
      <c r="AQ92" s="98">
        <v>40</v>
      </c>
      <c r="AR92" s="104">
        <v>41</v>
      </c>
      <c r="AS92" s="280">
        <v>42</v>
      </c>
      <c r="AT92" s="280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Září","Převod na list 4")</f>
        <v>Konečný stav za měsíc Září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Září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Září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Září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81"/>
      <c r="C134" s="279"/>
      <c r="D134" s="279"/>
      <c r="E134" s="279"/>
      <c r="F134" s="279" t="s">
        <v>58</v>
      </c>
      <c r="G134" s="279" t="s">
        <v>59</v>
      </c>
      <c r="H134" s="279" t="s">
        <v>6</v>
      </c>
      <c r="I134" s="279" t="s">
        <v>58</v>
      </c>
      <c r="J134" s="279" t="s">
        <v>59</v>
      </c>
      <c r="K134" s="279" t="s">
        <v>6</v>
      </c>
      <c r="L134" s="279" t="s">
        <v>58</v>
      </c>
      <c r="M134" s="282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80">
        <v>15</v>
      </c>
      <c r="R135" s="280">
        <v>16</v>
      </c>
      <c r="S135" s="280">
        <v>17</v>
      </c>
      <c r="T135" s="280">
        <v>18</v>
      </c>
      <c r="U135" s="280">
        <v>19</v>
      </c>
      <c r="V135" s="280">
        <v>20</v>
      </c>
      <c r="W135" s="280">
        <v>21</v>
      </c>
      <c r="X135" s="280">
        <v>22</v>
      </c>
      <c r="Y135" s="280">
        <v>23</v>
      </c>
      <c r="Z135" s="98">
        <v>24</v>
      </c>
      <c r="AA135" s="104">
        <v>25</v>
      </c>
      <c r="AB135" s="280">
        <v>26</v>
      </c>
      <c r="AC135" s="280">
        <v>27</v>
      </c>
      <c r="AD135" s="98">
        <v>28</v>
      </c>
      <c r="AE135" s="3"/>
      <c r="AF135" s="110">
        <v>29</v>
      </c>
      <c r="AG135" s="101">
        <v>30</v>
      </c>
      <c r="AH135" s="280">
        <v>31</v>
      </c>
      <c r="AI135" s="280">
        <v>32</v>
      </c>
      <c r="AJ135" s="280">
        <v>33</v>
      </c>
      <c r="AK135" s="280">
        <v>34</v>
      </c>
      <c r="AL135" s="280">
        <v>35</v>
      </c>
      <c r="AM135" s="280">
        <v>36</v>
      </c>
      <c r="AN135" s="280">
        <v>37</v>
      </c>
      <c r="AO135" s="280">
        <v>38</v>
      </c>
      <c r="AP135" s="280">
        <v>39</v>
      </c>
      <c r="AQ135" s="98">
        <v>40</v>
      </c>
      <c r="AR135" s="104">
        <v>41</v>
      </c>
      <c r="AS135" s="280">
        <v>42</v>
      </c>
      <c r="AT135" s="280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191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DxmAniUGRzt6OCebvfaL5ohHdUQa4BTXsBOInjliFSaaEuSQBiMmib05o3NbgwJ4Q6cZlvDXferGkX6k0cZhcQ==" saltValue="T8CHWWz425sLOCHn2vBhQQ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AS132:AS134"/>
    <mergeCell ref="AT132:AT134"/>
    <mergeCell ref="AU132:AU134"/>
    <mergeCell ref="AM132:AM134"/>
    <mergeCell ref="AN132:AN134"/>
    <mergeCell ref="AO132:AO134"/>
    <mergeCell ref="AP132:AP134"/>
    <mergeCell ref="AQ132:AQ134"/>
    <mergeCell ref="AR132:AR134"/>
    <mergeCell ref="AG132:AG134"/>
    <mergeCell ref="AH132:AH134"/>
    <mergeCell ref="AI132:AI134"/>
    <mergeCell ref="AJ132:AJ134"/>
    <mergeCell ref="AK132:AK134"/>
    <mergeCell ref="AL132:AL134"/>
    <mergeCell ref="Z132:Z134"/>
    <mergeCell ref="AA132:AA134"/>
    <mergeCell ref="AB132:AB134"/>
    <mergeCell ref="AC132:AC134"/>
    <mergeCell ref="AD132:AD134"/>
    <mergeCell ref="AF132:AF134"/>
    <mergeCell ref="T132:T134"/>
    <mergeCell ref="U132:U134"/>
    <mergeCell ref="V132:V134"/>
    <mergeCell ref="W132:W134"/>
    <mergeCell ref="X132:X134"/>
    <mergeCell ref="Y132:Y134"/>
    <mergeCell ref="L132:M133"/>
    <mergeCell ref="O132:O134"/>
    <mergeCell ref="P132:P134"/>
    <mergeCell ref="Q132:Q134"/>
    <mergeCell ref="R132:R134"/>
    <mergeCell ref="S132:S134"/>
    <mergeCell ref="B132:B133"/>
    <mergeCell ref="C132:C133"/>
    <mergeCell ref="D132:D133"/>
    <mergeCell ref="E132:E133"/>
    <mergeCell ref="F132:H133"/>
    <mergeCell ref="I132:K133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Z89:Z91"/>
    <mergeCell ref="AA89:AA91"/>
    <mergeCell ref="AB89:AB91"/>
    <mergeCell ref="AC89:AC91"/>
    <mergeCell ref="AD89:AD91"/>
    <mergeCell ref="AF89:AF91"/>
    <mergeCell ref="T89:T91"/>
    <mergeCell ref="U89:U91"/>
    <mergeCell ref="V89:V91"/>
    <mergeCell ref="W89:W91"/>
    <mergeCell ref="X89:X91"/>
    <mergeCell ref="Y89:Y91"/>
    <mergeCell ref="L89:M90"/>
    <mergeCell ref="O89:O91"/>
    <mergeCell ref="P89:P91"/>
    <mergeCell ref="Q89:Q91"/>
    <mergeCell ref="R89:R91"/>
    <mergeCell ref="S89:S91"/>
    <mergeCell ref="B89:B90"/>
    <mergeCell ref="C89:C90"/>
    <mergeCell ref="D89:D90"/>
    <mergeCell ref="E89:E90"/>
    <mergeCell ref="F89:H90"/>
    <mergeCell ref="I89:K90"/>
    <mergeCell ref="AS46:AS48"/>
    <mergeCell ref="AT46:AT48"/>
    <mergeCell ref="AU46:AU48"/>
    <mergeCell ref="B87:I88"/>
    <mergeCell ref="O88:Z88"/>
    <mergeCell ref="AA88:AD88"/>
    <mergeCell ref="AF88:AQ88"/>
    <mergeCell ref="AR88:AU88"/>
    <mergeCell ref="AM46:AM48"/>
    <mergeCell ref="AN46:AN48"/>
    <mergeCell ref="AO46:AO48"/>
    <mergeCell ref="AP46:AP48"/>
    <mergeCell ref="AQ46:AQ48"/>
    <mergeCell ref="AR46:AR48"/>
    <mergeCell ref="AG46:AG48"/>
    <mergeCell ref="AH46:AH48"/>
    <mergeCell ref="AI46:AI48"/>
    <mergeCell ref="AJ46:AJ48"/>
    <mergeCell ref="AK46:AK48"/>
    <mergeCell ref="AL46:AL48"/>
    <mergeCell ref="Z46:Z48"/>
    <mergeCell ref="AA46:AA48"/>
    <mergeCell ref="AB46:AB48"/>
    <mergeCell ref="AC46:AC48"/>
    <mergeCell ref="AD46:AD48"/>
    <mergeCell ref="AF46:AF48"/>
    <mergeCell ref="T46:T48"/>
    <mergeCell ref="U46:U48"/>
    <mergeCell ref="V46:V48"/>
    <mergeCell ref="W46:W48"/>
    <mergeCell ref="X46:X48"/>
    <mergeCell ref="Y46:Y48"/>
    <mergeCell ref="L46:M47"/>
    <mergeCell ref="O46:O48"/>
    <mergeCell ref="P46:P48"/>
    <mergeCell ref="Q46:Q48"/>
    <mergeCell ref="R46:R48"/>
    <mergeCell ref="S46:S48"/>
    <mergeCell ref="B46:B47"/>
    <mergeCell ref="C46:C47"/>
    <mergeCell ref="D46:D47"/>
    <mergeCell ref="E46:E47"/>
    <mergeCell ref="F46:H47"/>
    <mergeCell ref="I46:K47"/>
    <mergeCell ref="AR3:AR5"/>
    <mergeCell ref="AS3:AS5"/>
    <mergeCell ref="AT3:AT5"/>
    <mergeCell ref="AU3:AU5"/>
    <mergeCell ref="B44:I45"/>
    <mergeCell ref="O45:Z45"/>
    <mergeCell ref="AA45:AD45"/>
    <mergeCell ref="AF45:AQ45"/>
    <mergeCell ref="AR45:AU4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I3:K4"/>
    <mergeCell ref="L3:M4"/>
    <mergeCell ref="O3:O5"/>
    <mergeCell ref="P3:P5"/>
    <mergeCell ref="Q3:Q5"/>
    <mergeCell ref="R3:R5"/>
    <mergeCell ref="B1:I2"/>
    <mergeCell ref="O2:Z2"/>
    <mergeCell ref="AA2:AD2"/>
    <mergeCell ref="AF2:AQ2"/>
    <mergeCell ref="AR2:AU2"/>
    <mergeCell ref="B3:B4"/>
    <mergeCell ref="C3:C4"/>
    <mergeCell ref="D3:D4"/>
    <mergeCell ref="E3:E4"/>
    <mergeCell ref="F3:H4"/>
  </mergeCells>
  <conditionalFormatting sqref="AO3:AQ5">
    <cfRule type="cellIs" dxfId="65" priority="16" operator="equal">
      <formula>0</formula>
    </cfRule>
  </conditionalFormatting>
  <conditionalFormatting sqref="W3:Z5">
    <cfRule type="cellIs" dxfId="64" priority="15" operator="equal">
      <formula>0</formula>
    </cfRule>
  </conditionalFormatting>
  <conditionalFormatting sqref="O43">
    <cfRule type="cellIs" dxfId="63" priority="14" operator="notEqual">
      <formula>$F$43+$I$43-$M$43+$M$7</formula>
    </cfRule>
  </conditionalFormatting>
  <conditionalFormatting sqref="AF43">
    <cfRule type="cellIs" dxfId="62" priority="13" operator="notEqual">
      <formula>$G$43+$J$43-$L$43+$L$7</formula>
    </cfRule>
  </conditionalFormatting>
  <conditionalFormatting sqref="AO46:AQ48">
    <cfRule type="cellIs" dxfId="61" priority="12" operator="equal">
      <formula>0</formula>
    </cfRule>
  </conditionalFormatting>
  <conditionalFormatting sqref="W46:Z48">
    <cfRule type="cellIs" dxfId="60" priority="11" operator="equal">
      <formula>0</formula>
    </cfRule>
  </conditionalFormatting>
  <conditionalFormatting sqref="O86">
    <cfRule type="cellIs" dxfId="59" priority="10" operator="notEqual">
      <formula>$F$86+$I$86-$M$86+$M$7</formula>
    </cfRule>
  </conditionalFormatting>
  <conditionalFormatting sqref="AF86">
    <cfRule type="cellIs" dxfId="58" priority="9" operator="notEqual">
      <formula>$G$86+$J$86-$L$86+$L$7</formula>
    </cfRule>
  </conditionalFormatting>
  <conditionalFormatting sqref="AO89:AQ91">
    <cfRule type="cellIs" dxfId="57" priority="8" operator="equal">
      <formula>0</formula>
    </cfRule>
  </conditionalFormatting>
  <conditionalFormatting sqref="W89:Z91">
    <cfRule type="cellIs" dxfId="56" priority="7" operator="equal">
      <formula>0</formula>
    </cfRule>
  </conditionalFormatting>
  <conditionalFormatting sqref="O129">
    <cfRule type="cellIs" dxfId="55" priority="6" operator="notEqual">
      <formula>$F$129+$I$129-$M$129+$M$7</formula>
    </cfRule>
  </conditionalFormatting>
  <conditionalFormatting sqref="AF129">
    <cfRule type="cellIs" dxfId="54" priority="5" operator="notEqual">
      <formula>$G$129+$J$129-$L$129+$L$7</formula>
    </cfRule>
  </conditionalFormatting>
  <conditionalFormatting sqref="AO132:AQ134">
    <cfRule type="cellIs" dxfId="53" priority="4" operator="equal">
      <formula>0</formula>
    </cfRule>
  </conditionalFormatting>
  <conditionalFormatting sqref="W132:Z134">
    <cfRule type="cellIs" dxfId="52" priority="3" operator="equal">
      <formula>0</formula>
    </cfRule>
  </conditionalFormatting>
  <conditionalFormatting sqref="O172">
    <cfRule type="cellIs" dxfId="51" priority="2" operator="notEqual">
      <formula>$F$172+$I$172-$M$172+$M$7</formula>
    </cfRule>
  </conditionalFormatting>
  <conditionalFormatting sqref="AF172">
    <cfRule type="cellIs" dxfId="50" priority="1" operator="notEqual">
      <formula>$G$172+$J$172-$L$172+$L$7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7B94-6625-4196-8DEC-766425D934C6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L8" sqref="L8:M9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Říjen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Říjen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31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281"/>
      <c r="C5" s="279"/>
      <c r="D5" s="279"/>
      <c r="E5" s="279"/>
      <c r="F5" s="279" t="s">
        <v>58</v>
      </c>
      <c r="G5" s="279" t="s">
        <v>59</v>
      </c>
      <c r="H5" s="279" t="s">
        <v>6</v>
      </c>
      <c r="I5" s="279" t="s">
        <v>58</v>
      </c>
      <c r="J5" s="279" t="s">
        <v>59</v>
      </c>
      <c r="K5" s="279" t="s">
        <v>6</v>
      </c>
      <c r="L5" s="279" t="s">
        <v>58</v>
      </c>
      <c r="M5" s="282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2">
        <v>12</v>
      </c>
      <c r="N6" s="3"/>
      <c r="O6" s="110">
        <v>13</v>
      </c>
      <c r="P6" s="101">
        <v>14</v>
      </c>
      <c r="Q6" s="280">
        <v>15</v>
      </c>
      <c r="R6" s="280">
        <v>16</v>
      </c>
      <c r="S6" s="280">
        <v>17</v>
      </c>
      <c r="T6" s="280">
        <v>18</v>
      </c>
      <c r="U6" s="280">
        <v>19</v>
      </c>
      <c r="V6" s="280">
        <v>20</v>
      </c>
      <c r="W6" s="280">
        <v>21</v>
      </c>
      <c r="X6" s="280">
        <v>22</v>
      </c>
      <c r="Y6" s="280">
        <v>23</v>
      </c>
      <c r="Z6" s="98">
        <v>24</v>
      </c>
      <c r="AA6" s="104">
        <v>25</v>
      </c>
      <c r="AB6" s="280">
        <v>26</v>
      </c>
      <c r="AC6" s="280">
        <v>27</v>
      </c>
      <c r="AD6" s="98">
        <v>28</v>
      </c>
      <c r="AE6" s="3"/>
      <c r="AF6" s="110">
        <v>29</v>
      </c>
      <c r="AG6" s="101">
        <v>30</v>
      </c>
      <c r="AH6" s="280">
        <v>31</v>
      </c>
      <c r="AI6" s="280">
        <v>32</v>
      </c>
      <c r="AJ6" s="280">
        <v>33</v>
      </c>
      <c r="AK6" s="280">
        <v>34</v>
      </c>
      <c r="AL6" s="280">
        <v>35</v>
      </c>
      <c r="AM6" s="280">
        <v>36</v>
      </c>
      <c r="AN6" s="280">
        <v>37</v>
      </c>
      <c r="AO6" s="280">
        <v>38</v>
      </c>
      <c r="AP6" s="280">
        <v>39</v>
      </c>
      <c r="AQ6" s="98">
        <v>40</v>
      </c>
      <c r="AR6" s="104">
        <v>41</v>
      </c>
      <c r="AS6" s="280">
        <v>42</v>
      </c>
      <c r="AT6" s="280">
        <v>43</v>
      </c>
      <c r="AU6" s="98">
        <v>44</v>
      </c>
      <c r="AV6" s="3"/>
    </row>
    <row r="7" spans="2:48" ht="16.95" customHeight="1" x14ac:dyDescent="0.3">
      <c r="B7" s="159" t="s">
        <v>8</v>
      </c>
      <c r="C7" s="113" t="s">
        <v>8</v>
      </c>
      <c r="D7" s="113" t="s">
        <v>8</v>
      </c>
      <c r="E7" s="114" t="s">
        <v>194</v>
      </c>
      <c r="F7" s="115" t="s">
        <v>8</v>
      </c>
      <c r="G7" s="115" t="s">
        <v>8</v>
      </c>
      <c r="H7" s="115">
        <f>Zari!H172</f>
        <v>0</v>
      </c>
      <c r="I7" s="115" t="s">
        <v>8</v>
      </c>
      <c r="J7" s="115" t="s">
        <v>8</v>
      </c>
      <c r="K7" s="115">
        <f>Zari!K172</f>
        <v>0</v>
      </c>
      <c r="L7" s="115">
        <f>Zari!L172</f>
        <v>0</v>
      </c>
      <c r="M7" s="116">
        <f>Zari!M172</f>
        <v>0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Říjen","Převod na list 2")</f>
        <v>Konečný stav za měsíc Říjen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SUM(L7:L42)</f>
        <v>0</v>
      </c>
      <c r="M43" s="79">
        <f>SUM(M7:M42)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Říjen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Říjen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Říjen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81"/>
      <c r="C48" s="279"/>
      <c r="D48" s="279"/>
      <c r="E48" s="279"/>
      <c r="F48" s="279" t="s">
        <v>58</v>
      </c>
      <c r="G48" s="279" t="s">
        <v>59</v>
      </c>
      <c r="H48" s="279" t="s">
        <v>6</v>
      </c>
      <c r="I48" s="279" t="s">
        <v>58</v>
      </c>
      <c r="J48" s="279" t="s">
        <v>59</v>
      </c>
      <c r="K48" s="279" t="s">
        <v>6</v>
      </c>
      <c r="L48" s="279" t="s">
        <v>58</v>
      </c>
      <c r="M48" s="282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80">
        <v>15</v>
      </c>
      <c r="R49" s="280">
        <v>16</v>
      </c>
      <c r="S49" s="280">
        <v>17</v>
      </c>
      <c r="T49" s="280">
        <v>18</v>
      </c>
      <c r="U49" s="280">
        <v>19</v>
      </c>
      <c r="V49" s="280">
        <v>20</v>
      </c>
      <c r="W49" s="280">
        <v>21</v>
      </c>
      <c r="X49" s="280">
        <v>22</v>
      </c>
      <c r="Y49" s="280">
        <v>23</v>
      </c>
      <c r="Z49" s="98">
        <v>24</v>
      </c>
      <c r="AA49" s="104">
        <v>25</v>
      </c>
      <c r="AB49" s="280">
        <v>26</v>
      </c>
      <c r="AC49" s="280">
        <v>27</v>
      </c>
      <c r="AD49" s="98">
        <v>28</v>
      </c>
      <c r="AE49" s="3"/>
      <c r="AF49" s="110">
        <v>29</v>
      </c>
      <c r="AG49" s="101">
        <v>30</v>
      </c>
      <c r="AH49" s="280">
        <v>31</v>
      </c>
      <c r="AI49" s="280">
        <v>32</v>
      </c>
      <c r="AJ49" s="280">
        <v>33</v>
      </c>
      <c r="AK49" s="280">
        <v>34</v>
      </c>
      <c r="AL49" s="280">
        <v>35</v>
      </c>
      <c r="AM49" s="280">
        <v>36</v>
      </c>
      <c r="AN49" s="280">
        <v>37</v>
      </c>
      <c r="AO49" s="280">
        <v>38</v>
      </c>
      <c r="AP49" s="280">
        <v>39</v>
      </c>
      <c r="AQ49" s="98">
        <v>40</v>
      </c>
      <c r="AR49" s="104">
        <v>41</v>
      </c>
      <c r="AS49" s="280">
        <v>42</v>
      </c>
      <c r="AT49" s="280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Říjen","Převod na list 3")</f>
        <v>Konečný stav za měsíc Říjen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Říjen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Říjen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Říjen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81"/>
      <c r="C91" s="279"/>
      <c r="D91" s="279"/>
      <c r="E91" s="279"/>
      <c r="F91" s="279" t="s">
        <v>58</v>
      </c>
      <c r="G91" s="279" t="s">
        <v>59</v>
      </c>
      <c r="H91" s="279" t="s">
        <v>6</v>
      </c>
      <c r="I91" s="279" t="s">
        <v>58</v>
      </c>
      <c r="J91" s="279" t="s">
        <v>59</v>
      </c>
      <c r="K91" s="279" t="s">
        <v>6</v>
      </c>
      <c r="L91" s="279" t="s">
        <v>58</v>
      </c>
      <c r="M91" s="282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80">
        <v>15</v>
      </c>
      <c r="R92" s="280">
        <v>16</v>
      </c>
      <c r="S92" s="280">
        <v>17</v>
      </c>
      <c r="T92" s="280">
        <v>18</v>
      </c>
      <c r="U92" s="280">
        <v>19</v>
      </c>
      <c r="V92" s="280">
        <v>20</v>
      </c>
      <c r="W92" s="280">
        <v>21</v>
      </c>
      <c r="X92" s="280">
        <v>22</v>
      </c>
      <c r="Y92" s="280">
        <v>23</v>
      </c>
      <c r="Z92" s="98">
        <v>24</v>
      </c>
      <c r="AA92" s="104">
        <v>25</v>
      </c>
      <c r="AB92" s="280">
        <v>26</v>
      </c>
      <c r="AC92" s="280">
        <v>27</v>
      </c>
      <c r="AD92" s="98">
        <v>28</v>
      </c>
      <c r="AE92" s="3"/>
      <c r="AF92" s="110">
        <v>29</v>
      </c>
      <c r="AG92" s="101">
        <v>30</v>
      </c>
      <c r="AH92" s="280">
        <v>31</v>
      </c>
      <c r="AI92" s="280">
        <v>32</v>
      </c>
      <c r="AJ92" s="280">
        <v>33</v>
      </c>
      <c r="AK92" s="280">
        <v>34</v>
      </c>
      <c r="AL92" s="280">
        <v>35</v>
      </c>
      <c r="AM92" s="280">
        <v>36</v>
      </c>
      <c r="AN92" s="280">
        <v>37</v>
      </c>
      <c r="AO92" s="280">
        <v>38</v>
      </c>
      <c r="AP92" s="280">
        <v>39</v>
      </c>
      <c r="AQ92" s="98">
        <v>40</v>
      </c>
      <c r="AR92" s="104">
        <v>41</v>
      </c>
      <c r="AS92" s="280">
        <v>42</v>
      </c>
      <c r="AT92" s="280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Říjen","Převod na list 4")</f>
        <v>Konečný stav za měsíc Říjen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Říjen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Říjen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Říjen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81"/>
      <c r="C134" s="279"/>
      <c r="D134" s="279"/>
      <c r="E134" s="279"/>
      <c r="F134" s="279" t="s">
        <v>58</v>
      </c>
      <c r="G134" s="279" t="s">
        <v>59</v>
      </c>
      <c r="H134" s="279" t="s">
        <v>6</v>
      </c>
      <c r="I134" s="279" t="s">
        <v>58</v>
      </c>
      <c r="J134" s="279" t="s">
        <v>59</v>
      </c>
      <c r="K134" s="279" t="s">
        <v>6</v>
      </c>
      <c r="L134" s="279" t="s">
        <v>58</v>
      </c>
      <c r="M134" s="282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80">
        <v>15</v>
      </c>
      <c r="R135" s="280">
        <v>16</v>
      </c>
      <c r="S135" s="280">
        <v>17</v>
      </c>
      <c r="T135" s="280">
        <v>18</v>
      </c>
      <c r="U135" s="280">
        <v>19</v>
      </c>
      <c r="V135" s="280">
        <v>20</v>
      </c>
      <c r="W135" s="280">
        <v>21</v>
      </c>
      <c r="X135" s="280">
        <v>22</v>
      </c>
      <c r="Y135" s="280">
        <v>23</v>
      </c>
      <c r="Z135" s="98">
        <v>24</v>
      </c>
      <c r="AA135" s="104">
        <v>25</v>
      </c>
      <c r="AB135" s="280">
        <v>26</v>
      </c>
      <c r="AC135" s="280">
        <v>27</v>
      </c>
      <c r="AD135" s="98">
        <v>28</v>
      </c>
      <c r="AE135" s="3"/>
      <c r="AF135" s="110">
        <v>29</v>
      </c>
      <c r="AG135" s="101">
        <v>30</v>
      </c>
      <c r="AH135" s="280">
        <v>31</v>
      </c>
      <c r="AI135" s="280">
        <v>32</v>
      </c>
      <c r="AJ135" s="280">
        <v>33</v>
      </c>
      <c r="AK135" s="280">
        <v>34</v>
      </c>
      <c r="AL135" s="280">
        <v>35</v>
      </c>
      <c r="AM135" s="280">
        <v>36</v>
      </c>
      <c r="AN135" s="280">
        <v>37</v>
      </c>
      <c r="AO135" s="280">
        <v>38</v>
      </c>
      <c r="AP135" s="280">
        <v>39</v>
      </c>
      <c r="AQ135" s="98">
        <v>40</v>
      </c>
      <c r="AR135" s="104">
        <v>41</v>
      </c>
      <c r="AS135" s="280">
        <v>42</v>
      </c>
      <c r="AT135" s="280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193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b6fpvZKKMsrixnxs7bBn7nps3Q3h+obHLPXzrDMSTLhWOt8i55HIoMPqIqrDSRzdECaSB5CVgEAdYesMs9C8Hg==" saltValue="5mM4ub+aIcy1BtrYhozm9w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AS132:AS134"/>
    <mergeCell ref="AT132:AT134"/>
    <mergeCell ref="AU132:AU134"/>
    <mergeCell ref="AM132:AM134"/>
    <mergeCell ref="AN132:AN134"/>
    <mergeCell ref="AO132:AO134"/>
    <mergeCell ref="AP132:AP134"/>
    <mergeCell ref="AQ132:AQ134"/>
    <mergeCell ref="AR132:AR134"/>
    <mergeCell ref="AG132:AG134"/>
    <mergeCell ref="AH132:AH134"/>
    <mergeCell ref="AI132:AI134"/>
    <mergeCell ref="AJ132:AJ134"/>
    <mergeCell ref="AK132:AK134"/>
    <mergeCell ref="AL132:AL134"/>
    <mergeCell ref="Z132:Z134"/>
    <mergeCell ref="AA132:AA134"/>
    <mergeCell ref="AB132:AB134"/>
    <mergeCell ref="AC132:AC134"/>
    <mergeCell ref="AD132:AD134"/>
    <mergeCell ref="AF132:AF134"/>
    <mergeCell ref="T132:T134"/>
    <mergeCell ref="U132:U134"/>
    <mergeCell ref="V132:V134"/>
    <mergeCell ref="W132:W134"/>
    <mergeCell ref="X132:X134"/>
    <mergeCell ref="Y132:Y134"/>
    <mergeCell ref="L132:M133"/>
    <mergeCell ref="O132:O134"/>
    <mergeCell ref="P132:P134"/>
    <mergeCell ref="Q132:Q134"/>
    <mergeCell ref="R132:R134"/>
    <mergeCell ref="S132:S134"/>
    <mergeCell ref="B132:B133"/>
    <mergeCell ref="C132:C133"/>
    <mergeCell ref="D132:D133"/>
    <mergeCell ref="E132:E133"/>
    <mergeCell ref="F132:H133"/>
    <mergeCell ref="I132:K133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Z89:Z91"/>
    <mergeCell ref="AA89:AA91"/>
    <mergeCell ref="AB89:AB91"/>
    <mergeCell ref="AC89:AC91"/>
    <mergeCell ref="AD89:AD91"/>
    <mergeCell ref="AF89:AF91"/>
    <mergeCell ref="T89:T91"/>
    <mergeCell ref="U89:U91"/>
    <mergeCell ref="V89:V91"/>
    <mergeCell ref="W89:W91"/>
    <mergeCell ref="X89:X91"/>
    <mergeCell ref="Y89:Y91"/>
    <mergeCell ref="L89:M90"/>
    <mergeCell ref="O89:O91"/>
    <mergeCell ref="P89:P91"/>
    <mergeCell ref="Q89:Q91"/>
    <mergeCell ref="R89:R91"/>
    <mergeCell ref="S89:S91"/>
    <mergeCell ref="B89:B90"/>
    <mergeCell ref="C89:C90"/>
    <mergeCell ref="D89:D90"/>
    <mergeCell ref="E89:E90"/>
    <mergeCell ref="F89:H90"/>
    <mergeCell ref="I89:K90"/>
    <mergeCell ref="AS46:AS48"/>
    <mergeCell ref="AT46:AT48"/>
    <mergeCell ref="AU46:AU48"/>
    <mergeCell ref="B87:I88"/>
    <mergeCell ref="O88:Z88"/>
    <mergeCell ref="AA88:AD88"/>
    <mergeCell ref="AF88:AQ88"/>
    <mergeCell ref="AR88:AU88"/>
    <mergeCell ref="AM46:AM48"/>
    <mergeCell ref="AN46:AN48"/>
    <mergeCell ref="AO46:AO48"/>
    <mergeCell ref="AP46:AP48"/>
    <mergeCell ref="AQ46:AQ48"/>
    <mergeCell ref="AR46:AR48"/>
    <mergeCell ref="AG46:AG48"/>
    <mergeCell ref="AH46:AH48"/>
    <mergeCell ref="AI46:AI48"/>
    <mergeCell ref="AJ46:AJ48"/>
    <mergeCell ref="AK46:AK48"/>
    <mergeCell ref="AL46:AL48"/>
    <mergeCell ref="Z46:Z48"/>
    <mergeCell ref="AA46:AA48"/>
    <mergeCell ref="AB46:AB48"/>
    <mergeCell ref="AC46:AC48"/>
    <mergeCell ref="AD46:AD48"/>
    <mergeCell ref="AF46:AF48"/>
    <mergeCell ref="T46:T48"/>
    <mergeCell ref="U46:U48"/>
    <mergeCell ref="V46:V48"/>
    <mergeCell ref="W46:W48"/>
    <mergeCell ref="X46:X48"/>
    <mergeCell ref="Y46:Y48"/>
    <mergeCell ref="L46:M47"/>
    <mergeCell ref="O46:O48"/>
    <mergeCell ref="P46:P48"/>
    <mergeCell ref="Q46:Q48"/>
    <mergeCell ref="R46:R48"/>
    <mergeCell ref="S46:S48"/>
    <mergeCell ref="B46:B47"/>
    <mergeCell ref="C46:C47"/>
    <mergeCell ref="D46:D47"/>
    <mergeCell ref="E46:E47"/>
    <mergeCell ref="F46:H47"/>
    <mergeCell ref="I46:K47"/>
    <mergeCell ref="AR3:AR5"/>
    <mergeCell ref="AS3:AS5"/>
    <mergeCell ref="AT3:AT5"/>
    <mergeCell ref="AU3:AU5"/>
    <mergeCell ref="B44:I45"/>
    <mergeCell ref="O45:Z45"/>
    <mergeCell ref="AA45:AD45"/>
    <mergeCell ref="AF45:AQ45"/>
    <mergeCell ref="AR45:AU4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I3:K4"/>
    <mergeCell ref="L3:M4"/>
    <mergeCell ref="O3:O5"/>
    <mergeCell ref="P3:P5"/>
    <mergeCell ref="Q3:Q5"/>
    <mergeCell ref="R3:R5"/>
    <mergeCell ref="B1:I2"/>
    <mergeCell ref="O2:Z2"/>
    <mergeCell ref="AA2:AD2"/>
    <mergeCell ref="AF2:AQ2"/>
    <mergeCell ref="AR2:AU2"/>
    <mergeCell ref="B3:B4"/>
    <mergeCell ref="C3:C4"/>
    <mergeCell ref="D3:D4"/>
    <mergeCell ref="E3:E4"/>
    <mergeCell ref="F3:H4"/>
  </mergeCells>
  <conditionalFormatting sqref="AO3:AQ5">
    <cfRule type="cellIs" dxfId="49" priority="16" operator="equal">
      <formula>0</formula>
    </cfRule>
  </conditionalFormatting>
  <conditionalFormatting sqref="W3:Z5">
    <cfRule type="cellIs" dxfId="48" priority="15" operator="equal">
      <formula>0</formula>
    </cfRule>
  </conditionalFormatting>
  <conditionalFormatting sqref="O43">
    <cfRule type="cellIs" dxfId="47" priority="14" operator="notEqual">
      <formula>$F$43+$I$43-$M$43+$M$7</formula>
    </cfRule>
  </conditionalFormatting>
  <conditionalFormatting sqref="AF43">
    <cfRule type="cellIs" dxfId="46" priority="13" operator="notEqual">
      <formula>$G$43+$J$43-$L$43+$L$7</formula>
    </cfRule>
  </conditionalFormatting>
  <conditionalFormatting sqref="AO46:AQ48">
    <cfRule type="cellIs" dxfId="45" priority="12" operator="equal">
      <formula>0</formula>
    </cfRule>
  </conditionalFormatting>
  <conditionalFormatting sqref="W46:Z48">
    <cfRule type="cellIs" dxfId="44" priority="11" operator="equal">
      <formula>0</formula>
    </cfRule>
  </conditionalFormatting>
  <conditionalFormatting sqref="O86">
    <cfRule type="cellIs" dxfId="43" priority="10" operator="notEqual">
      <formula>$F$86+$I$86-$M$86+$M$7</formula>
    </cfRule>
  </conditionalFormatting>
  <conditionalFormatting sqref="AF86">
    <cfRule type="cellIs" dxfId="42" priority="9" operator="notEqual">
      <formula>$G$86+$J$86-$L$86+$L$7</formula>
    </cfRule>
  </conditionalFormatting>
  <conditionalFormatting sqref="AO89:AQ91">
    <cfRule type="cellIs" dxfId="41" priority="8" operator="equal">
      <formula>0</formula>
    </cfRule>
  </conditionalFormatting>
  <conditionalFormatting sqref="W89:Z91">
    <cfRule type="cellIs" dxfId="40" priority="7" operator="equal">
      <formula>0</formula>
    </cfRule>
  </conditionalFormatting>
  <conditionalFormatting sqref="O129">
    <cfRule type="cellIs" dxfId="39" priority="6" operator="notEqual">
      <formula>$F$129+$I$129-$M$129+$M$7</formula>
    </cfRule>
  </conditionalFormatting>
  <conditionalFormatting sqref="AF129">
    <cfRule type="cellIs" dxfId="38" priority="5" operator="notEqual">
      <formula>$G$129+$J$129-$L$129+$L$7</formula>
    </cfRule>
  </conditionalFormatting>
  <conditionalFormatting sqref="AO132:AQ134">
    <cfRule type="cellIs" dxfId="37" priority="4" operator="equal">
      <formula>0</formula>
    </cfRule>
  </conditionalFormatting>
  <conditionalFormatting sqref="W132:Z134">
    <cfRule type="cellIs" dxfId="36" priority="3" operator="equal">
      <formula>0</formula>
    </cfRule>
  </conditionalFormatting>
  <conditionalFormatting sqref="O172">
    <cfRule type="cellIs" dxfId="35" priority="2" operator="notEqual">
      <formula>$F$172+$I$172-$M$172+$M$7</formula>
    </cfRule>
  </conditionalFormatting>
  <conditionalFormatting sqref="AF172">
    <cfRule type="cellIs" dxfId="34" priority="1" operator="notEqual">
      <formula>$G$172+$J$172-$L$172+$L$7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FB59-0755-426E-8827-F0AE31547CFF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L8" sqref="L8:M9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Listopad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Listopad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32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281"/>
      <c r="C5" s="279"/>
      <c r="D5" s="279"/>
      <c r="E5" s="279"/>
      <c r="F5" s="279" t="s">
        <v>58</v>
      </c>
      <c r="G5" s="279" t="s">
        <v>59</v>
      </c>
      <c r="H5" s="279" t="s">
        <v>6</v>
      </c>
      <c r="I5" s="279" t="s">
        <v>58</v>
      </c>
      <c r="J5" s="279" t="s">
        <v>59</v>
      </c>
      <c r="K5" s="279" t="s">
        <v>6</v>
      </c>
      <c r="L5" s="279" t="s">
        <v>58</v>
      </c>
      <c r="M5" s="282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2">
        <v>12</v>
      </c>
      <c r="N6" s="3"/>
      <c r="O6" s="110">
        <v>13</v>
      </c>
      <c r="P6" s="101">
        <v>14</v>
      </c>
      <c r="Q6" s="280">
        <v>15</v>
      </c>
      <c r="R6" s="280">
        <v>16</v>
      </c>
      <c r="S6" s="280">
        <v>17</v>
      </c>
      <c r="T6" s="280">
        <v>18</v>
      </c>
      <c r="U6" s="280">
        <v>19</v>
      </c>
      <c r="V6" s="280">
        <v>20</v>
      </c>
      <c r="W6" s="280">
        <v>21</v>
      </c>
      <c r="X6" s="280">
        <v>22</v>
      </c>
      <c r="Y6" s="280">
        <v>23</v>
      </c>
      <c r="Z6" s="98">
        <v>24</v>
      </c>
      <c r="AA6" s="104">
        <v>25</v>
      </c>
      <c r="AB6" s="280">
        <v>26</v>
      </c>
      <c r="AC6" s="280">
        <v>27</v>
      </c>
      <c r="AD6" s="98">
        <v>28</v>
      </c>
      <c r="AE6" s="3"/>
      <c r="AF6" s="110">
        <v>29</v>
      </c>
      <c r="AG6" s="101">
        <v>30</v>
      </c>
      <c r="AH6" s="280">
        <v>31</v>
      </c>
      <c r="AI6" s="280">
        <v>32</v>
      </c>
      <c r="AJ6" s="280">
        <v>33</v>
      </c>
      <c r="AK6" s="280">
        <v>34</v>
      </c>
      <c r="AL6" s="280">
        <v>35</v>
      </c>
      <c r="AM6" s="280">
        <v>36</v>
      </c>
      <c r="AN6" s="280">
        <v>37</v>
      </c>
      <c r="AO6" s="280">
        <v>38</v>
      </c>
      <c r="AP6" s="280">
        <v>39</v>
      </c>
      <c r="AQ6" s="98">
        <v>40</v>
      </c>
      <c r="AR6" s="104">
        <v>41</v>
      </c>
      <c r="AS6" s="280">
        <v>42</v>
      </c>
      <c r="AT6" s="280">
        <v>43</v>
      </c>
      <c r="AU6" s="98">
        <v>44</v>
      </c>
      <c r="AV6" s="3"/>
    </row>
    <row r="7" spans="2:48" ht="16.95" customHeight="1" x14ac:dyDescent="0.3">
      <c r="B7" s="159" t="s">
        <v>8</v>
      </c>
      <c r="C7" s="113" t="s">
        <v>8</v>
      </c>
      <c r="D7" s="113" t="s">
        <v>8</v>
      </c>
      <c r="E7" s="114" t="s">
        <v>196</v>
      </c>
      <c r="F7" s="115" t="s">
        <v>8</v>
      </c>
      <c r="G7" s="115" t="s">
        <v>8</v>
      </c>
      <c r="H7" s="115">
        <f>Rijen!H172</f>
        <v>0</v>
      </c>
      <c r="I7" s="115" t="s">
        <v>8</v>
      </c>
      <c r="J7" s="115" t="s">
        <v>8</v>
      </c>
      <c r="K7" s="115">
        <f>Rijen!K172</f>
        <v>0</v>
      </c>
      <c r="L7" s="115">
        <f>Rijen!L172</f>
        <v>0</v>
      </c>
      <c r="M7" s="116">
        <f>Rijen!M172</f>
        <v>0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Listopad","Převod na list 2")</f>
        <v>Konečný stav za měsíc Listopad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SUM(L7:L42)</f>
        <v>0</v>
      </c>
      <c r="M43" s="79">
        <f>SUM(M7:M42)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Listopad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Listopad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Listopad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81"/>
      <c r="C48" s="279"/>
      <c r="D48" s="279"/>
      <c r="E48" s="279"/>
      <c r="F48" s="279" t="s">
        <v>58</v>
      </c>
      <c r="G48" s="279" t="s">
        <v>59</v>
      </c>
      <c r="H48" s="279" t="s">
        <v>6</v>
      </c>
      <c r="I48" s="279" t="s">
        <v>58</v>
      </c>
      <c r="J48" s="279" t="s">
        <v>59</v>
      </c>
      <c r="K48" s="279" t="s">
        <v>6</v>
      </c>
      <c r="L48" s="279" t="s">
        <v>58</v>
      </c>
      <c r="M48" s="282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80">
        <v>15</v>
      </c>
      <c r="R49" s="280">
        <v>16</v>
      </c>
      <c r="S49" s="280">
        <v>17</v>
      </c>
      <c r="T49" s="280">
        <v>18</v>
      </c>
      <c r="U49" s="280">
        <v>19</v>
      </c>
      <c r="V49" s="280">
        <v>20</v>
      </c>
      <c r="W49" s="280">
        <v>21</v>
      </c>
      <c r="X49" s="280">
        <v>22</v>
      </c>
      <c r="Y49" s="280">
        <v>23</v>
      </c>
      <c r="Z49" s="98">
        <v>24</v>
      </c>
      <c r="AA49" s="104">
        <v>25</v>
      </c>
      <c r="AB49" s="280">
        <v>26</v>
      </c>
      <c r="AC49" s="280">
        <v>27</v>
      </c>
      <c r="AD49" s="98">
        <v>28</v>
      </c>
      <c r="AE49" s="3"/>
      <c r="AF49" s="110">
        <v>29</v>
      </c>
      <c r="AG49" s="101">
        <v>30</v>
      </c>
      <c r="AH49" s="280">
        <v>31</v>
      </c>
      <c r="AI49" s="280">
        <v>32</v>
      </c>
      <c r="AJ49" s="280">
        <v>33</v>
      </c>
      <c r="AK49" s="280">
        <v>34</v>
      </c>
      <c r="AL49" s="280">
        <v>35</v>
      </c>
      <c r="AM49" s="280">
        <v>36</v>
      </c>
      <c r="AN49" s="280">
        <v>37</v>
      </c>
      <c r="AO49" s="280">
        <v>38</v>
      </c>
      <c r="AP49" s="280">
        <v>39</v>
      </c>
      <c r="AQ49" s="98">
        <v>40</v>
      </c>
      <c r="AR49" s="104">
        <v>41</v>
      </c>
      <c r="AS49" s="280">
        <v>42</v>
      </c>
      <c r="AT49" s="280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Listopad","Převod na list 3")</f>
        <v>Konečný stav za měsíc Listopad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Listopad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Listopad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Listopad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81"/>
      <c r="C91" s="279"/>
      <c r="D91" s="279"/>
      <c r="E91" s="279"/>
      <c r="F91" s="279" t="s">
        <v>58</v>
      </c>
      <c r="G91" s="279" t="s">
        <v>59</v>
      </c>
      <c r="H91" s="279" t="s">
        <v>6</v>
      </c>
      <c r="I91" s="279" t="s">
        <v>58</v>
      </c>
      <c r="J91" s="279" t="s">
        <v>59</v>
      </c>
      <c r="K91" s="279" t="s">
        <v>6</v>
      </c>
      <c r="L91" s="279" t="s">
        <v>58</v>
      </c>
      <c r="M91" s="282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80">
        <v>15</v>
      </c>
      <c r="R92" s="280">
        <v>16</v>
      </c>
      <c r="S92" s="280">
        <v>17</v>
      </c>
      <c r="T92" s="280">
        <v>18</v>
      </c>
      <c r="U92" s="280">
        <v>19</v>
      </c>
      <c r="V92" s="280">
        <v>20</v>
      </c>
      <c r="W92" s="280">
        <v>21</v>
      </c>
      <c r="X92" s="280">
        <v>22</v>
      </c>
      <c r="Y92" s="280">
        <v>23</v>
      </c>
      <c r="Z92" s="98">
        <v>24</v>
      </c>
      <c r="AA92" s="104">
        <v>25</v>
      </c>
      <c r="AB92" s="280">
        <v>26</v>
      </c>
      <c r="AC92" s="280">
        <v>27</v>
      </c>
      <c r="AD92" s="98">
        <v>28</v>
      </c>
      <c r="AE92" s="3"/>
      <c r="AF92" s="110">
        <v>29</v>
      </c>
      <c r="AG92" s="101">
        <v>30</v>
      </c>
      <c r="AH92" s="280">
        <v>31</v>
      </c>
      <c r="AI92" s="280">
        <v>32</v>
      </c>
      <c r="AJ92" s="280">
        <v>33</v>
      </c>
      <c r="AK92" s="280">
        <v>34</v>
      </c>
      <c r="AL92" s="280">
        <v>35</v>
      </c>
      <c r="AM92" s="280">
        <v>36</v>
      </c>
      <c r="AN92" s="280">
        <v>37</v>
      </c>
      <c r="AO92" s="280">
        <v>38</v>
      </c>
      <c r="AP92" s="280">
        <v>39</v>
      </c>
      <c r="AQ92" s="98">
        <v>40</v>
      </c>
      <c r="AR92" s="104">
        <v>41</v>
      </c>
      <c r="AS92" s="280">
        <v>42</v>
      </c>
      <c r="AT92" s="280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Listopad","Převod na list 4")</f>
        <v>Konečný stav za měsíc Listopad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Listopad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Listopad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Listopad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81"/>
      <c r="C134" s="279"/>
      <c r="D134" s="279"/>
      <c r="E134" s="279"/>
      <c r="F134" s="279" t="s">
        <v>58</v>
      </c>
      <c r="G134" s="279" t="s">
        <v>59</v>
      </c>
      <c r="H134" s="279" t="s">
        <v>6</v>
      </c>
      <c r="I134" s="279" t="s">
        <v>58</v>
      </c>
      <c r="J134" s="279" t="s">
        <v>59</v>
      </c>
      <c r="K134" s="279" t="s">
        <v>6</v>
      </c>
      <c r="L134" s="279" t="s">
        <v>58</v>
      </c>
      <c r="M134" s="282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80">
        <v>15</v>
      </c>
      <c r="R135" s="280">
        <v>16</v>
      </c>
      <c r="S135" s="280">
        <v>17</v>
      </c>
      <c r="T135" s="280">
        <v>18</v>
      </c>
      <c r="U135" s="280">
        <v>19</v>
      </c>
      <c r="V135" s="280">
        <v>20</v>
      </c>
      <c r="W135" s="280">
        <v>21</v>
      </c>
      <c r="X135" s="280">
        <v>22</v>
      </c>
      <c r="Y135" s="280">
        <v>23</v>
      </c>
      <c r="Z135" s="98">
        <v>24</v>
      </c>
      <c r="AA135" s="104">
        <v>25</v>
      </c>
      <c r="AB135" s="280">
        <v>26</v>
      </c>
      <c r="AC135" s="280">
        <v>27</v>
      </c>
      <c r="AD135" s="98">
        <v>28</v>
      </c>
      <c r="AE135" s="3"/>
      <c r="AF135" s="110">
        <v>29</v>
      </c>
      <c r="AG135" s="101">
        <v>30</v>
      </c>
      <c r="AH135" s="280">
        <v>31</v>
      </c>
      <c r="AI135" s="280">
        <v>32</v>
      </c>
      <c r="AJ135" s="280">
        <v>33</v>
      </c>
      <c r="AK135" s="280">
        <v>34</v>
      </c>
      <c r="AL135" s="280">
        <v>35</v>
      </c>
      <c r="AM135" s="280">
        <v>36</v>
      </c>
      <c r="AN135" s="280">
        <v>37</v>
      </c>
      <c r="AO135" s="280">
        <v>38</v>
      </c>
      <c r="AP135" s="280">
        <v>39</v>
      </c>
      <c r="AQ135" s="98">
        <v>40</v>
      </c>
      <c r="AR135" s="104">
        <v>41</v>
      </c>
      <c r="AS135" s="280">
        <v>42</v>
      </c>
      <c r="AT135" s="280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195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p41025frd/76Ge+qrild5m/6JPOmmWjfYUUbLMxHk35xtz5+iemJC9Gefts3Zs4PSQsIt4tmz8rsQrDcVQNOGw==" saltValue="juBJlUPWyqURakNzH2GRBg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AS132:AS134"/>
    <mergeCell ref="AT132:AT134"/>
    <mergeCell ref="AU132:AU134"/>
    <mergeCell ref="AM132:AM134"/>
    <mergeCell ref="AN132:AN134"/>
    <mergeCell ref="AO132:AO134"/>
    <mergeCell ref="AP132:AP134"/>
    <mergeCell ref="AQ132:AQ134"/>
    <mergeCell ref="AR132:AR134"/>
    <mergeCell ref="AG132:AG134"/>
    <mergeCell ref="AH132:AH134"/>
    <mergeCell ref="AI132:AI134"/>
    <mergeCell ref="AJ132:AJ134"/>
    <mergeCell ref="AK132:AK134"/>
    <mergeCell ref="AL132:AL134"/>
    <mergeCell ref="Z132:Z134"/>
    <mergeCell ref="AA132:AA134"/>
    <mergeCell ref="AB132:AB134"/>
    <mergeCell ref="AC132:AC134"/>
    <mergeCell ref="AD132:AD134"/>
    <mergeCell ref="AF132:AF134"/>
    <mergeCell ref="T132:T134"/>
    <mergeCell ref="U132:U134"/>
    <mergeCell ref="V132:V134"/>
    <mergeCell ref="W132:W134"/>
    <mergeCell ref="X132:X134"/>
    <mergeCell ref="Y132:Y134"/>
    <mergeCell ref="L132:M133"/>
    <mergeCell ref="O132:O134"/>
    <mergeCell ref="P132:P134"/>
    <mergeCell ref="Q132:Q134"/>
    <mergeCell ref="R132:R134"/>
    <mergeCell ref="S132:S134"/>
    <mergeCell ref="B132:B133"/>
    <mergeCell ref="C132:C133"/>
    <mergeCell ref="D132:D133"/>
    <mergeCell ref="E132:E133"/>
    <mergeCell ref="F132:H133"/>
    <mergeCell ref="I132:K133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Z89:Z91"/>
    <mergeCell ref="AA89:AA91"/>
    <mergeCell ref="AB89:AB91"/>
    <mergeCell ref="AC89:AC91"/>
    <mergeCell ref="AD89:AD91"/>
    <mergeCell ref="AF89:AF91"/>
    <mergeCell ref="T89:T91"/>
    <mergeCell ref="U89:U91"/>
    <mergeCell ref="V89:V91"/>
    <mergeCell ref="W89:W91"/>
    <mergeCell ref="X89:X91"/>
    <mergeCell ref="Y89:Y91"/>
    <mergeCell ref="L89:M90"/>
    <mergeCell ref="O89:O91"/>
    <mergeCell ref="P89:P91"/>
    <mergeCell ref="Q89:Q91"/>
    <mergeCell ref="R89:R91"/>
    <mergeCell ref="S89:S91"/>
    <mergeCell ref="B89:B90"/>
    <mergeCell ref="C89:C90"/>
    <mergeCell ref="D89:D90"/>
    <mergeCell ref="E89:E90"/>
    <mergeCell ref="F89:H90"/>
    <mergeCell ref="I89:K90"/>
    <mergeCell ref="AS46:AS48"/>
    <mergeCell ref="AT46:AT48"/>
    <mergeCell ref="AU46:AU48"/>
    <mergeCell ref="B87:I88"/>
    <mergeCell ref="O88:Z88"/>
    <mergeCell ref="AA88:AD88"/>
    <mergeCell ref="AF88:AQ88"/>
    <mergeCell ref="AR88:AU88"/>
    <mergeCell ref="AM46:AM48"/>
    <mergeCell ref="AN46:AN48"/>
    <mergeCell ref="AO46:AO48"/>
    <mergeCell ref="AP46:AP48"/>
    <mergeCell ref="AQ46:AQ48"/>
    <mergeCell ref="AR46:AR48"/>
    <mergeCell ref="AG46:AG48"/>
    <mergeCell ref="AH46:AH48"/>
    <mergeCell ref="AI46:AI48"/>
    <mergeCell ref="AJ46:AJ48"/>
    <mergeCell ref="AK46:AK48"/>
    <mergeCell ref="AL46:AL48"/>
    <mergeCell ref="Z46:Z48"/>
    <mergeCell ref="AA46:AA48"/>
    <mergeCell ref="AB46:AB48"/>
    <mergeCell ref="AC46:AC48"/>
    <mergeCell ref="AD46:AD48"/>
    <mergeCell ref="AF46:AF48"/>
    <mergeCell ref="T46:T48"/>
    <mergeCell ref="U46:U48"/>
    <mergeCell ref="V46:V48"/>
    <mergeCell ref="W46:W48"/>
    <mergeCell ref="X46:X48"/>
    <mergeCell ref="Y46:Y48"/>
    <mergeCell ref="L46:M47"/>
    <mergeCell ref="O46:O48"/>
    <mergeCell ref="P46:P48"/>
    <mergeCell ref="Q46:Q48"/>
    <mergeCell ref="R46:R48"/>
    <mergeCell ref="S46:S48"/>
    <mergeCell ref="B46:B47"/>
    <mergeCell ref="C46:C47"/>
    <mergeCell ref="D46:D47"/>
    <mergeCell ref="E46:E47"/>
    <mergeCell ref="F46:H47"/>
    <mergeCell ref="I46:K47"/>
    <mergeCell ref="AR3:AR5"/>
    <mergeCell ref="AS3:AS5"/>
    <mergeCell ref="AT3:AT5"/>
    <mergeCell ref="AU3:AU5"/>
    <mergeCell ref="B44:I45"/>
    <mergeCell ref="O45:Z45"/>
    <mergeCell ref="AA45:AD45"/>
    <mergeCell ref="AF45:AQ45"/>
    <mergeCell ref="AR45:AU4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I3:K4"/>
    <mergeCell ref="L3:M4"/>
    <mergeCell ref="O3:O5"/>
    <mergeCell ref="P3:P5"/>
    <mergeCell ref="Q3:Q5"/>
    <mergeCell ref="R3:R5"/>
    <mergeCell ref="B1:I2"/>
    <mergeCell ref="O2:Z2"/>
    <mergeCell ref="AA2:AD2"/>
    <mergeCell ref="AF2:AQ2"/>
    <mergeCell ref="AR2:AU2"/>
    <mergeCell ref="B3:B4"/>
    <mergeCell ref="C3:C4"/>
    <mergeCell ref="D3:D4"/>
    <mergeCell ref="E3:E4"/>
    <mergeCell ref="F3:H4"/>
  </mergeCells>
  <conditionalFormatting sqref="AO3:AQ5">
    <cfRule type="cellIs" dxfId="33" priority="16" operator="equal">
      <formula>0</formula>
    </cfRule>
  </conditionalFormatting>
  <conditionalFormatting sqref="W3:Z5">
    <cfRule type="cellIs" dxfId="32" priority="15" operator="equal">
      <formula>0</formula>
    </cfRule>
  </conditionalFormatting>
  <conditionalFormatting sqref="O43">
    <cfRule type="cellIs" dxfId="31" priority="14" operator="notEqual">
      <formula>$F$43+$I$43-$M$43+$M$7</formula>
    </cfRule>
  </conditionalFormatting>
  <conditionalFormatting sqref="AF43">
    <cfRule type="cellIs" dxfId="30" priority="13" operator="notEqual">
      <formula>$G$43+$J$43-$L$43+$L$7</formula>
    </cfRule>
  </conditionalFormatting>
  <conditionalFormatting sqref="AO46:AQ48">
    <cfRule type="cellIs" dxfId="29" priority="12" operator="equal">
      <formula>0</formula>
    </cfRule>
  </conditionalFormatting>
  <conditionalFormatting sqref="W46:Z48">
    <cfRule type="cellIs" dxfId="28" priority="11" operator="equal">
      <formula>0</formula>
    </cfRule>
  </conditionalFormatting>
  <conditionalFormatting sqref="O86">
    <cfRule type="cellIs" dxfId="27" priority="10" operator="notEqual">
      <formula>$F$86+$I$86-$M$86+$M$7</formula>
    </cfRule>
  </conditionalFormatting>
  <conditionalFormatting sqref="AF86">
    <cfRule type="cellIs" dxfId="26" priority="9" operator="notEqual">
      <formula>$G$86+$J$86-$L$86+$L$7</formula>
    </cfRule>
  </conditionalFormatting>
  <conditionalFormatting sqref="AO89:AQ91">
    <cfRule type="cellIs" dxfId="25" priority="8" operator="equal">
      <formula>0</formula>
    </cfRule>
  </conditionalFormatting>
  <conditionalFormatting sqref="W89:Z91">
    <cfRule type="cellIs" dxfId="24" priority="7" operator="equal">
      <formula>0</formula>
    </cfRule>
  </conditionalFormatting>
  <conditionalFormatting sqref="O129">
    <cfRule type="cellIs" dxfId="23" priority="6" operator="notEqual">
      <formula>$F$129+$I$129-$M$129+$M$7</formula>
    </cfRule>
  </conditionalFormatting>
  <conditionalFormatting sqref="AF129">
    <cfRule type="cellIs" dxfId="22" priority="5" operator="notEqual">
      <formula>$G$129+$J$129-$L$129+$L$7</formula>
    </cfRule>
  </conditionalFormatting>
  <conditionalFormatting sqref="AO132:AQ134">
    <cfRule type="cellIs" dxfId="21" priority="4" operator="equal">
      <formula>0</formula>
    </cfRule>
  </conditionalFormatting>
  <conditionalFormatting sqref="W132:Z134">
    <cfRule type="cellIs" dxfId="20" priority="3" operator="equal">
      <formula>0</formula>
    </cfRule>
  </conditionalFormatting>
  <conditionalFormatting sqref="O172">
    <cfRule type="cellIs" dxfId="19" priority="2" operator="notEqual">
      <formula>$F$172+$I$172-$M$172+$M$7</formula>
    </cfRule>
  </conditionalFormatting>
  <conditionalFormatting sqref="AF172">
    <cfRule type="cellIs" dxfId="18" priority="1" operator="notEqual">
      <formula>$G$172+$J$172-$L$172+$L$7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DF1EC-7DF6-4E07-A815-E45D558E9697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F8" sqref="F8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Prosinec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Prosinec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33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281"/>
      <c r="C5" s="279"/>
      <c r="D5" s="279"/>
      <c r="E5" s="279"/>
      <c r="F5" s="279" t="s">
        <v>58</v>
      </c>
      <c r="G5" s="279" t="s">
        <v>59</v>
      </c>
      <c r="H5" s="279" t="s">
        <v>6</v>
      </c>
      <c r="I5" s="279" t="s">
        <v>58</v>
      </c>
      <c r="J5" s="279" t="s">
        <v>59</v>
      </c>
      <c r="K5" s="279" t="s">
        <v>6</v>
      </c>
      <c r="L5" s="279" t="s">
        <v>58</v>
      </c>
      <c r="M5" s="282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2">
        <v>12</v>
      </c>
      <c r="N6" s="3"/>
      <c r="O6" s="110">
        <v>13</v>
      </c>
      <c r="P6" s="101">
        <v>14</v>
      </c>
      <c r="Q6" s="280">
        <v>15</v>
      </c>
      <c r="R6" s="280">
        <v>16</v>
      </c>
      <c r="S6" s="280">
        <v>17</v>
      </c>
      <c r="T6" s="280">
        <v>18</v>
      </c>
      <c r="U6" s="280">
        <v>19</v>
      </c>
      <c r="V6" s="280">
        <v>20</v>
      </c>
      <c r="W6" s="280">
        <v>21</v>
      </c>
      <c r="X6" s="280">
        <v>22</v>
      </c>
      <c r="Y6" s="280">
        <v>23</v>
      </c>
      <c r="Z6" s="98">
        <v>24</v>
      </c>
      <c r="AA6" s="104">
        <v>25</v>
      </c>
      <c r="AB6" s="280">
        <v>26</v>
      </c>
      <c r="AC6" s="280">
        <v>27</v>
      </c>
      <c r="AD6" s="98">
        <v>28</v>
      </c>
      <c r="AE6" s="3"/>
      <c r="AF6" s="110">
        <v>29</v>
      </c>
      <c r="AG6" s="101">
        <v>30</v>
      </c>
      <c r="AH6" s="280">
        <v>31</v>
      </c>
      <c r="AI6" s="280">
        <v>32</v>
      </c>
      <c r="AJ6" s="280">
        <v>33</v>
      </c>
      <c r="AK6" s="280">
        <v>34</v>
      </c>
      <c r="AL6" s="280">
        <v>35</v>
      </c>
      <c r="AM6" s="280">
        <v>36</v>
      </c>
      <c r="AN6" s="280">
        <v>37</v>
      </c>
      <c r="AO6" s="280">
        <v>38</v>
      </c>
      <c r="AP6" s="280">
        <v>39</v>
      </c>
      <c r="AQ6" s="98">
        <v>40</v>
      </c>
      <c r="AR6" s="104">
        <v>41</v>
      </c>
      <c r="AS6" s="280">
        <v>42</v>
      </c>
      <c r="AT6" s="280">
        <v>43</v>
      </c>
      <c r="AU6" s="98">
        <v>44</v>
      </c>
      <c r="AV6" s="3"/>
    </row>
    <row r="7" spans="2:48" ht="16.95" customHeight="1" x14ac:dyDescent="0.3">
      <c r="B7" s="159" t="s">
        <v>8</v>
      </c>
      <c r="C7" s="113" t="s">
        <v>8</v>
      </c>
      <c r="D7" s="113" t="s">
        <v>8</v>
      </c>
      <c r="E7" s="114" t="s">
        <v>198</v>
      </c>
      <c r="F7" s="115" t="s">
        <v>8</v>
      </c>
      <c r="G7" s="115" t="s">
        <v>8</v>
      </c>
      <c r="H7" s="115">
        <f>Listopad!H172</f>
        <v>0</v>
      </c>
      <c r="I7" s="115" t="s">
        <v>8</v>
      </c>
      <c r="J7" s="115" t="s">
        <v>8</v>
      </c>
      <c r="K7" s="115">
        <f>Listopad!K172</f>
        <v>0</v>
      </c>
      <c r="L7" s="115">
        <f>Listopad!L172</f>
        <v>0</v>
      </c>
      <c r="M7" s="116">
        <f>Listopad!M172</f>
        <v>0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Prosinec","Převod na list 2")</f>
        <v>Konečný stav za měsíc Prosinec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SUM(L7:L42)</f>
        <v>0</v>
      </c>
      <c r="M43" s="79">
        <f>SUM(M7:M42)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Prosinec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Prosinec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Prosinec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81"/>
      <c r="C48" s="279"/>
      <c r="D48" s="279"/>
      <c r="E48" s="279"/>
      <c r="F48" s="279" t="s">
        <v>58</v>
      </c>
      <c r="G48" s="279" t="s">
        <v>59</v>
      </c>
      <c r="H48" s="279" t="s">
        <v>6</v>
      </c>
      <c r="I48" s="279" t="s">
        <v>58</v>
      </c>
      <c r="J48" s="279" t="s">
        <v>59</v>
      </c>
      <c r="K48" s="279" t="s">
        <v>6</v>
      </c>
      <c r="L48" s="279" t="s">
        <v>58</v>
      </c>
      <c r="M48" s="282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80">
        <v>15</v>
      </c>
      <c r="R49" s="280">
        <v>16</v>
      </c>
      <c r="S49" s="280">
        <v>17</v>
      </c>
      <c r="T49" s="280">
        <v>18</v>
      </c>
      <c r="U49" s="280">
        <v>19</v>
      </c>
      <c r="V49" s="280">
        <v>20</v>
      </c>
      <c r="W49" s="280">
        <v>21</v>
      </c>
      <c r="X49" s="280">
        <v>22</v>
      </c>
      <c r="Y49" s="280">
        <v>23</v>
      </c>
      <c r="Z49" s="98">
        <v>24</v>
      </c>
      <c r="AA49" s="104">
        <v>25</v>
      </c>
      <c r="AB49" s="280">
        <v>26</v>
      </c>
      <c r="AC49" s="280">
        <v>27</v>
      </c>
      <c r="AD49" s="98">
        <v>28</v>
      </c>
      <c r="AE49" s="3"/>
      <c r="AF49" s="110">
        <v>29</v>
      </c>
      <c r="AG49" s="101">
        <v>30</v>
      </c>
      <c r="AH49" s="280">
        <v>31</v>
      </c>
      <c r="AI49" s="280">
        <v>32</v>
      </c>
      <c r="AJ49" s="280">
        <v>33</v>
      </c>
      <c r="AK49" s="280">
        <v>34</v>
      </c>
      <c r="AL49" s="280">
        <v>35</v>
      </c>
      <c r="AM49" s="280">
        <v>36</v>
      </c>
      <c r="AN49" s="280">
        <v>37</v>
      </c>
      <c r="AO49" s="280">
        <v>38</v>
      </c>
      <c r="AP49" s="280">
        <v>39</v>
      </c>
      <c r="AQ49" s="98">
        <v>40</v>
      </c>
      <c r="AR49" s="104">
        <v>41</v>
      </c>
      <c r="AS49" s="280">
        <v>42</v>
      </c>
      <c r="AT49" s="280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Prosinec","Převod na list 3")</f>
        <v>Konečný stav za měsíc Prosinec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Prosinec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Prosinec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Prosinec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81"/>
      <c r="C91" s="279"/>
      <c r="D91" s="279"/>
      <c r="E91" s="279"/>
      <c r="F91" s="279" t="s">
        <v>58</v>
      </c>
      <c r="G91" s="279" t="s">
        <v>59</v>
      </c>
      <c r="H91" s="279" t="s">
        <v>6</v>
      </c>
      <c r="I91" s="279" t="s">
        <v>58</v>
      </c>
      <c r="J91" s="279" t="s">
        <v>59</v>
      </c>
      <c r="K91" s="279" t="s">
        <v>6</v>
      </c>
      <c r="L91" s="279" t="s">
        <v>58</v>
      </c>
      <c r="M91" s="282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80">
        <v>15</v>
      </c>
      <c r="R92" s="280">
        <v>16</v>
      </c>
      <c r="S92" s="280">
        <v>17</v>
      </c>
      <c r="T92" s="280">
        <v>18</v>
      </c>
      <c r="U92" s="280">
        <v>19</v>
      </c>
      <c r="V92" s="280">
        <v>20</v>
      </c>
      <c r="W92" s="280">
        <v>21</v>
      </c>
      <c r="X92" s="280">
        <v>22</v>
      </c>
      <c r="Y92" s="280">
        <v>23</v>
      </c>
      <c r="Z92" s="98">
        <v>24</v>
      </c>
      <c r="AA92" s="104">
        <v>25</v>
      </c>
      <c r="AB92" s="280">
        <v>26</v>
      </c>
      <c r="AC92" s="280">
        <v>27</v>
      </c>
      <c r="AD92" s="98">
        <v>28</v>
      </c>
      <c r="AE92" s="3"/>
      <c r="AF92" s="110">
        <v>29</v>
      </c>
      <c r="AG92" s="101">
        <v>30</v>
      </c>
      <c r="AH92" s="280">
        <v>31</v>
      </c>
      <c r="AI92" s="280">
        <v>32</v>
      </c>
      <c r="AJ92" s="280">
        <v>33</v>
      </c>
      <c r="AK92" s="280">
        <v>34</v>
      </c>
      <c r="AL92" s="280">
        <v>35</v>
      </c>
      <c r="AM92" s="280">
        <v>36</v>
      </c>
      <c r="AN92" s="280">
        <v>37</v>
      </c>
      <c r="AO92" s="280">
        <v>38</v>
      </c>
      <c r="AP92" s="280">
        <v>39</v>
      </c>
      <c r="AQ92" s="98">
        <v>40</v>
      </c>
      <c r="AR92" s="104">
        <v>41</v>
      </c>
      <c r="AS92" s="280">
        <v>42</v>
      </c>
      <c r="AT92" s="280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Prosinec","Převod na list 4")</f>
        <v>Konečný stav za měsíc Prosinec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Prosinec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Prosinec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Prosinec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81"/>
      <c r="C134" s="279"/>
      <c r="D134" s="279"/>
      <c r="E134" s="279"/>
      <c r="F134" s="279" t="s">
        <v>58</v>
      </c>
      <c r="G134" s="279" t="s">
        <v>59</v>
      </c>
      <c r="H134" s="279" t="s">
        <v>6</v>
      </c>
      <c r="I134" s="279" t="s">
        <v>58</v>
      </c>
      <c r="J134" s="279" t="s">
        <v>59</v>
      </c>
      <c r="K134" s="279" t="s">
        <v>6</v>
      </c>
      <c r="L134" s="279" t="s">
        <v>58</v>
      </c>
      <c r="M134" s="282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80">
        <v>15</v>
      </c>
      <c r="R135" s="280">
        <v>16</v>
      </c>
      <c r="S135" s="280">
        <v>17</v>
      </c>
      <c r="T135" s="280">
        <v>18</v>
      </c>
      <c r="U135" s="280">
        <v>19</v>
      </c>
      <c r="V135" s="280">
        <v>20</v>
      </c>
      <c r="W135" s="280">
        <v>21</v>
      </c>
      <c r="X135" s="280">
        <v>22</v>
      </c>
      <c r="Y135" s="280">
        <v>23</v>
      </c>
      <c r="Z135" s="98">
        <v>24</v>
      </c>
      <c r="AA135" s="104">
        <v>25</v>
      </c>
      <c r="AB135" s="280">
        <v>26</v>
      </c>
      <c r="AC135" s="280">
        <v>27</v>
      </c>
      <c r="AD135" s="98">
        <v>28</v>
      </c>
      <c r="AE135" s="3"/>
      <c r="AF135" s="110">
        <v>29</v>
      </c>
      <c r="AG135" s="101">
        <v>30</v>
      </c>
      <c r="AH135" s="280">
        <v>31</v>
      </c>
      <c r="AI135" s="280">
        <v>32</v>
      </c>
      <c r="AJ135" s="280">
        <v>33</v>
      </c>
      <c r="AK135" s="280">
        <v>34</v>
      </c>
      <c r="AL135" s="280">
        <v>35</v>
      </c>
      <c r="AM135" s="280">
        <v>36</v>
      </c>
      <c r="AN135" s="280">
        <v>37</v>
      </c>
      <c r="AO135" s="280">
        <v>38</v>
      </c>
      <c r="AP135" s="280">
        <v>39</v>
      </c>
      <c r="AQ135" s="98">
        <v>40</v>
      </c>
      <c r="AR135" s="104">
        <v>41</v>
      </c>
      <c r="AS135" s="280">
        <v>42</v>
      </c>
      <c r="AT135" s="280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197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vhxG/10MIMZ8Lbw2NcqXQa+NiTb+WvztHvJWblCMC9IssDOzay+FzvJ9wEY/bE5ZlLzLNgk2PCatgZi7eWGVDg==" saltValue="sV6FIV9J1pKX+kpr7zmp3Q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AS132:AS134"/>
    <mergeCell ref="AT132:AT134"/>
    <mergeCell ref="AU132:AU134"/>
    <mergeCell ref="AM132:AM134"/>
    <mergeCell ref="AN132:AN134"/>
    <mergeCell ref="AO132:AO134"/>
    <mergeCell ref="AP132:AP134"/>
    <mergeCell ref="AQ132:AQ134"/>
    <mergeCell ref="AR132:AR134"/>
    <mergeCell ref="AG132:AG134"/>
    <mergeCell ref="AH132:AH134"/>
    <mergeCell ref="AI132:AI134"/>
    <mergeCell ref="AJ132:AJ134"/>
    <mergeCell ref="AK132:AK134"/>
    <mergeCell ref="AL132:AL134"/>
    <mergeCell ref="Z132:Z134"/>
    <mergeCell ref="AA132:AA134"/>
    <mergeCell ref="AB132:AB134"/>
    <mergeCell ref="AC132:AC134"/>
    <mergeCell ref="AD132:AD134"/>
    <mergeCell ref="AF132:AF134"/>
    <mergeCell ref="T132:T134"/>
    <mergeCell ref="U132:U134"/>
    <mergeCell ref="V132:V134"/>
    <mergeCell ref="W132:W134"/>
    <mergeCell ref="X132:X134"/>
    <mergeCell ref="Y132:Y134"/>
    <mergeCell ref="L132:M133"/>
    <mergeCell ref="O132:O134"/>
    <mergeCell ref="P132:P134"/>
    <mergeCell ref="Q132:Q134"/>
    <mergeCell ref="R132:R134"/>
    <mergeCell ref="S132:S134"/>
    <mergeCell ref="B132:B133"/>
    <mergeCell ref="C132:C133"/>
    <mergeCell ref="D132:D133"/>
    <mergeCell ref="E132:E133"/>
    <mergeCell ref="F132:H133"/>
    <mergeCell ref="I132:K133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Z89:Z91"/>
    <mergeCell ref="AA89:AA91"/>
    <mergeCell ref="AB89:AB91"/>
    <mergeCell ref="AC89:AC91"/>
    <mergeCell ref="AD89:AD91"/>
    <mergeCell ref="AF89:AF91"/>
    <mergeCell ref="T89:T91"/>
    <mergeCell ref="U89:U91"/>
    <mergeCell ref="V89:V91"/>
    <mergeCell ref="W89:W91"/>
    <mergeCell ref="X89:X91"/>
    <mergeCell ref="Y89:Y91"/>
    <mergeCell ref="L89:M90"/>
    <mergeCell ref="O89:O91"/>
    <mergeCell ref="P89:P91"/>
    <mergeCell ref="Q89:Q91"/>
    <mergeCell ref="R89:R91"/>
    <mergeCell ref="S89:S91"/>
    <mergeCell ref="B89:B90"/>
    <mergeCell ref="C89:C90"/>
    <mergeCell ref="D89:D90"/>
    <mergeCell ref="E89:E90"/>
    <mergeCell ref="F89:H90"/>
    <mergeCell ref="I89:K90"/>
    <mergeCell ref="AS46:AS48"/>
    <mergeCell ref="AT46:AT48"/>
    <mergeCell ref="AU46:AU48"/>
    <mergeCell ref="B87:I88"/>
    <mergeCell ref="O88:Z88"/>
    <mergeCell ref="AA88:AD88"/>
    <mergeCell ref="AF88:AQ88"/>
    <mergeCell ref="AR88:AU88"/>
    <mergeCell ref="AM46:AM48"/>
    <mergeCell ref="AN46:AN48"/>
    <mergeCell ref="AO46:AO48"/>
    <mergeCell ref="AP46:AP48"/>
    <mergeCell ref="AQ46:AQ48"/>
    <mergeCell ref="AR46:AR48"/>
    <mergeCell ref="AG46:AG48"/>
    <mergeCell ref="AH46:AH48"/>
    <mergeCell ref="AI46:AI48"/>
    <mergeCell ref="AJ46:AJ48"/>
    <mergeCell ref="AK46:AK48"/>
    <mergeCell ref="AL46:AL48"/>
    <mergeCell ref="Z46:Z48"/>
    <mergeCell ref="AA46:AA48"/>
    <mergeCell ref="AB46:AB48"/>
    <mergeCell ref="AC46:AC48"/>
    <mergeCell ref="AD46:AD48"/>
    <mergeCell ref="AF46:AF48"/>
    <mergeCell ref="T46:T48"/>
    <mergeCell ref="U46:U48"/>
    <mergeCell ref="V46:V48"/>
    <mergeCell ref="W46:W48"/>
    <mergeCell ref="X46:X48"/>
    <mergeCell ref="Y46:Y48"/>
    <mergeCell ref="L46:M47"/>
    <mergeCell ref="O46:O48"/>
    <mergeCell ref="P46:P48"/>
    <mergeCell ref="Q46:Q48"/>
    <mergeCell ref="R46:R48"/>
    <mergeCell ref="S46:S48"/>
    <mergeCell ref="B46:B47"/>
    <mergeCell ref="C46:C47"/>
    <mergeCell ref="D46:D47"/>
    <mergeCell ref="E46:E47"/>
    <mergeCell ref="F46:H47"/>
    <mergeCell ref="I46:K47"/>
    <mergeCell ref="AR3:AR5"/>
    <mergeCell ref="AS3:AS5"/>
    <mergeCell ref="AT3:AT5"/>
    <mergeCell ref="AU3:AU5"/>
    <mergeCell ref="B44:I45"/>
    <mergeCell ref="O45:Z45"/>
    <mergeCell ref="AA45:AD45"/>
    <mergeCell ref="AF45:AQ45"/>
    <mergeCell ref="AR45:AU4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I3:K4"/>
    <mergeCell ref="L3:M4"/>
    <mergeCell ref="O3:O5"/>
    <mergeCell ref="P3:P5"/>
    <mergeCell ref="Q3:Q5"/>
    <mergeCell ref="R3:R5"/>
    <mergeCell ref="B1:I2"/>
    <mergeCell ref="O2:Z2"/>
    <mergeCell ref="AA2:AD2"/>
    <mergeCell ref="AF2:AQ2"/>
    <mergeCell ref="AR2:AU2"/>
    <mergeCell ref="B3:B4"/>
    <mergeCell ref="C3:C4"/>
    <mergeCell ref="D3:D4"/>
    <mergeCell ref="E3:E4"/>
    <mergeCell ref="F3:H4"/>
  </mergeCells>
  <conditionalFormatting sqref="AO3:AQ5">
    <cfRule type="cellIs" dxfId="17" priority="16" operator="equal">
      <formula>0</formula>
    </cfRule>
  </conditionalFormatting>
  <conditionalFormatting sqref="W3:Z5">
    <cfRule type="cellIs" dxfId="16" priority="15" operator="equal">
      <formula>0</formula>
    </cfRule>
  </conditionalFormatting>
  <conditionalFormatting sqref="O43">
    <cfRule type="cellIs" dxfId="15" priority="14" operator="notEqual">
      <formula>$F$43+$I$43-$M$43+$M$7</formula>
    </cfRule>
  </conditionalFormatting>
  <conditionalFormatting sqref="AF43">
    <cfRule type="cellIs" dxfId="14" priority="13" operator="notEqual">
      <formula>$G$43+$J$43-$L$43+$L$7</formula>
    </cfRule>
  </conditionalFormatting>
  <conditionalFormatting sqref="AO46:AQ48">
    <cfRule type="cellIs" dxfId="13" priority="12" operator="equal">
      <formula>0</formula>
    </cfRule>
  </conditionalFormatting>
  <conditionalFormatting sqref="W46:Z48">
    <cfRule type="cellIs" dxfId="12" priority="11" operator="equal">
      <formula>0</formula>
    </cfRule>
  </conditionalFormatting>
  <conditionalFormatting sqref="O86">
    <cfRule type="cellIs" dxfId="11" priority="10" operator="notEqual">
      <formula>$F$86+$I$86-$M$86+$M$7</formula>
    </cfRule>
  </conditionalFormatting>
  <conditionalFormatting sqref="AF86">
    <cfRule type="cellIs" dxfId="10" priority="9" operator="notEqual">
      <formula>$G$86+$J$86-$L$86+$L$7</formula>
    </cfRule>
  </conditionalFormatting>
  <conditionalFormatting sqref="AO89:AQ91">
    <cfRule type="cellIs" dxfId="9" priority="8" operator="equal">
      <formula>0</formula>
    </cfRule>
  </conditionalFormatting>
  <conditionalFormatting sqref="W89:Z91">
    <cfRule type="cellIs" dxfId="8" priority="7" operator="equal">
      <formula>0</formula>
    </cfRule>
  </conditionalFormatting>
  <conditionalFormatting sqref="O129">
    <cfRule type="cellIs" dxfId="7" priority="6" operator="notEqual">
      <formula>$F$129+$I$129-$M$129+$M$7</formula>
    </cfRule>
  </conditionalFormatting>
  <conditionalFormatting sqref="AF129">
    <cfRule type="cellIs" dxfId="6" priority="5" operator="notEqual">
      <formula>$G$129+$J$129-$L$129+$L$7</formula>
    </cfRule>
  </conditionalFormatting>
  <conditionalFormatting sqref="AO132:AQ134">
    <cfRule type="cellIs" dxfId="5" priority="4" operator="equal">
      <formula>0</formula>
    </cfRule>
  </conditionalFormatting>
  <conditionalFormatting sqref="W132:Z134">
    <cfRule type="cellIs" dxfId="4" priority="3" operator="equal">
      <formula>0</formula>
    </cfRule>
  </conditionalFormatting>
  <conditionalFormatting sqref="O172">
    <cfRule type="cellIs" dxfId="3" priority="2" operator="notEqual">
      <formula>$F$172+$I$172-$M$172+$M$7</formula>
    </cfRule>
  </conditionalFormatting>
  <conditionalFormatting sqref="AF172">
    <cfRule type="cellIs" dxfId="2" priority="1" operator="notEqual">
      <formula>$G$172+$J$172-$L$172+$L$7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604B-A291-4753-AAF9-1E03D9BC57CD}">
  <sheetPr>
    <tabColor rgb="FFFFC000"/>
  </sheetPr>
  <dimension ref="A1:I108"/>
  <sheetViews>
    <sheetView showGridLines="0" showRowColHeaders="0" workbookViewId="0">
      <selection activeCell="L21" sqref="L21"/>
    </sheetView>
  </sheetViews>
  <sheetFormatPr defaultRowHeight="13.8" x14ac:dyDescent="0.25"/>
  <cols>
    <col min="1" max="1" width="2.109375" style="189" customWidth="1"/>
    <col min="2" max="2" width="7.109375" style="189" bestFit="1" customWidth="1"/>
    <col min="3" max="3" width="10.109375" style="189" bestFit="1" customWidth="1"/>
    <col min="4" max="4" width="35.21875" style="189" customWidth="1"/>
    <col min="5" max="5" width="12.21875" style="189" bestFit="1" customWidth="1"/>
    <col min="6" max="8" width="10.109375" style="189" bestFit="1" customWidth="1"/>
    <col min="9" max="9" width="45.77734375" style="189" customWidth="1"/>
    <col min="10" max="16384" width="8.88671875" style="189"/>
  </cols>
  <sheetData>
    <row r="1" spans="1:9" ht="8.4" customHeight="1" x14ac:dyDescent="0.25">
      <c r="A1" s="190"/>
      <c r="B1" s="190"/>
      <c r="C1" s="190"/>
      <c r="D1" s="190"/>
      <c r="E1" s="190"/>
      <c r="F1" s="190"/>
      <c r="G1" s="190"/>
      <c r="H1" s="190"/>
      <c r="I1" s="190"/>
    </row>
    <row r="2" spans="1:9" ht="14.4" x14ac:dyDescent="0.3">
      <c r="A2" s="190"/>
      <c r="B2" s="191" t="s">
        <v>145</v>
      </c>
      <c r="C2" s="192">
        <f>Nastaveni!C4</f>
        <v>0</v>
      </c>
      <c r="D2" s="193"/>
      <c r="E2" s="193"/>
      <c r="F2" s="193"/>
      <c r="G2" s="193"/>
      <c r="H2" s="193"/>
      <c r="I2" s="193"/>
    </row>
    <row r="3" spans="1:9" ht="14.4" x14ac:dyDescent="0.3">
      <c r="A3" s="190"/>
      <c r="B3" s="191" t="s">
        <v>16</v>
      </c>
      <c r="C3" s="393">
        <f>Nastaveni!C5</f>
        <v>0</v>
      </c>
      <c r="D3" s="394"/>
      <c r="E3" s="394"/>
      <c r="F3" s="394"/>
      <c r="G3" s="394"/>
      <c r="H3" s="394"/>
      <c r="I3" s="394"/>
    </row>
    <row r="4" spans="1:9" ht="14.4" x14ac:dyDescent="0.3">
      <c r="A4" s="190"/>
      <c r="B4" s="191" t="s">
        <v>19</v>
      </c>
      <c r="C4" s="394">
        <f>Nastaveni!C8</f>
        <v>0</v>
      </c>
      <c r="D4" s="394"/>
      <c r="E4" s="394"/>
      <c r="F4" s="394"/>
      <c r="G4" s="394"/>
      <c r="H4" s="394"/>
      <c r="I4" s="394"/>
    </row>
    <row r="5" spans="1:9" ht="25.8" x14ac:dyDescent="0.5">
      <c r="A5" s="190"/>
      <c r="B5" s="395" t="s">
        <v>146</v>
      </c>
      <c r="C5" s="396"/>
      <c r="D5" s="396"/>
      <c r="E5" s="396"/>
      <c r="F5" s="396"/>
      <c r="G5" s="396"/>
      <c r="H5" s="396"/>
      <c r="I5" s="396"/>
    </row>
    <row r="6" spans="1:9" ht="6" customHeight="1" thickBot="1" x14ac:dyDescent="0.35">
      <c r="A6" s="190"/>
      <c r="B6" s="397"/>
      <c r="C6" s="397"/>
      <c r="D6" s="397"/>
      <c r="E6" s="397"/>
      <c r="F6" s="397"/>
      <c r="G6" s="397"/>
      <c r="H6" s="397"/>
      <c r="I6" s="397"/>
    </row>
    <row r="7" spans="1:9" x14ac:dyDescent="0.25">
      <c r="A7" s="190"/>
      <c r="B7" s="398" t="s">
        <v>147</v>
      </c>
      <c r="C7" s="389" t="s">
        <v>148</v>
      </c>
      <c r="D7" s="400" t="s">
        <v>149</v>
      </c>
      <c r="E7" s="389" t="s">
        <v>150</v>
      </c>
      <c r="F7" s="389" t="s">
        <v>151</v>
      </c>
      <c r="G7" s="389" t="s">
        <v>152</v>
      </c>
      <c r="H7" s="389" t="s">
        <v>153</v>
      </c>
      <c r="I7" s="391" t="s">
        <v>154</v>
      </c>
    </row>
    <row r="8" spans="1:9" ht="14.4" thickBot="1" x14ac:dyDescent="0.3">
      <c r="A8" s="190"/>
      <c r="B8" s="399"/>
      <c r="C8" s="390"/>
      <c r="D8" s="401"/>
      <c r="E8" s="390"/>
      <c r="F8" s="390"/>
      <c r="G8" s="390"/>
      <c r="H8" s="390"/>
      <c r="I8" s="392"/>
    </row>
    <row r="9" spans="1:9" ht="14.4" x14ac:dyDescent="0.3">
      <c r="B9" s="194">
        <v>1</v>
      </c>
      <c r="C9" s="195"/>
      <c r="D9" s="196"/>
      <c r="E9" s="197"/>
      <c r="F9" s="195"/>
      <c r="G9" s="195"/>
      <c r="H9" s="198"/>
      <c r="I9" s="199"/>
    </row>
    <row r="10" spans="1:9" ht="14.4" x14ac:dyDescent="0.3">
      <c r="B10" s="200">
        <v>2</v>
      </c>
      <c r="C10" s="201"/>
      <c r="D10" s="202"/>
      <c r="E10" s="203"/>
      <c r="F10" s="201"/>
      <c r="G10" s="201"/>
      <c r="H10" s="204"/>
      <c r="I10" s="205"/>
    </row>
    <row r="11" spans="1:9" ht="14.4" x14ac:dyDescent="0.3">
      <c r="B11" s="200">
        <v>3</v>
      </c>
      <c r="C11" s="201"/>
      <c r="D11" s="202"/>
      <c r="E11" s="203"/>
      <c r="F11" s="201"/>
      <c r="G11" s="201"/>
      <c r="H11" s="204"/>
      <c r="I11" s="205"/>
    </row>
    <row r="12" spans="1:9" ht="14.4" x14ac:dyDescent="0.3">
      <c r="B12" s="200">
        <v>4</v>
      </c>
      <c r="C12" s="201"/>
      <c r="D12" s="202"/>
      <c r="E12" s="203"/>
      <c r="F12" s="201"/>
      <c r="G12" s="201"/>
      <c r="H12" s="204"/>
      <c r="I12" s="205"/>
    </row>
    <row r="13" spans="1:9" ht="14.4" x14ac:dyDescent="0.3">
      <c r="B13" s="200">
        <v>5</v>
      </c>
      <c r="C13" s="201"/>
      <c r="D13" s="202"/>
      <c r="E13" s="203"/>
      <c r="F13" s="201"/>
      <c r="G13" s="201"/>
      <c r="H13" s="204"/>
      <c r="I13" s="205"/>
    </row>
    <row r="14" spans="1:9" ht="14.4" x14ac:dyDescent="0.3">
      <c r="B14" s="200">
        <v>6</v>
      </c>
      <c r="C14" s="201"/>
      <c r="D14" s="202"/>
      <c r="E14" s="203"/>
      <c r="F14" s="201"/>
      <c r="G14" s="201"/>
      <c r="H14" s="204"/>
      <c r="I14" s="205"/>
    </row>
    <row r="15" spans="1:9" ht="14.4" x14ac:dyDescent="0.3">
      <c r="B15" s="200">
        <v>7</v>
      </c>
      <c r="C15" s="201"/>
      <c r="D15" s="202"/>
      <c r="E15" s="203"/>
      <c r="F15" s="201"/>
      <c r="G15" s="201"/>
      <c r="H15" s="204"/>
      <c r="I15" s="205"/>
    </row>
    <row r="16" spans="1:9" ht="14.4" x14ac:dyDescent="0.3">
      <c r="B16" s="200">
        <v>8</v>
      </c>
      <c r="C16" s="201"/>
      <c r="D16" s="202"/>
      <c r="E16" s="203"/>
      <c r="F16" s="201"/>
      <c r="G16" s="201"/>
      <c r="H16" s="204"/>
      <c r="I16" s="205"/>
    </row>
    <row r="17" spans="2:9" ht="14.4" x14ac:dyDescent="0.3">
      <c r="B17" s="200">
        <v>9</v>
      </c>
      <c r="C17" s="201"/>
      <c r="D17" s="202"/>
      <c r="E17" s="203"/>
      <c r="F17" s="201"/>
      <c r="G17" s="201"/>
      <c r="H17" s="204"/>
      <c r="I17" s="205"/>
    </row>
    <row r="18" spans="2:9" ht="14.4" x14ac:dyDescent="0.3">
      <c r="B18" s="200">
        <v>10</v>
      </c>
      <c r="C18" s="201"/>
      <c r="D18" s="202"/>
      <c r="E18" s="203"/>
      <c r="F18" s="201"/>
      <c r="G18" s="201"/>
      <c r="H18" s="204"/>
      <c r="I18" s="205"/>
    </row>
    <row r="19" spans="2:9" ht="14.4" x14ac:dyDescent="0.3">
      <c r="B19" s="200">
        <v>11</v>
      </c>
      <c r="C19" s="201"/>
      <c r="D19" s="202"/>
      <c r="E19" s="203"/>
      <c r="F19" s="201"/>
      <c r="G19" s="201"/>
      <c r="H19" s="204"/>
      <c r="I19" s="205"/>
    </row>
    <row r="20" spans="2:9" ht="14.4" x14ac:dyDescent="0.3">
      <c r="B20" s="200">
        <v>12</v>
      </c>
      <c r="C20" s="201"/>
      <c r="D20" s="202"/>
      <c r="E20" s="203"/>
      <c r="F20" s="201"/>
      <c r="G20" s="201"/>
      <c r="H20" s="204"/>
      <c r="I20" s="205"/>
    </row>
    <row r="21" spans="2:9" ht="14.4" x14ac:dyDescent="0.3">
      <c r="B21" s="200">
        <v>13</v>
      </c>
      <c r="C21" s="206"/>
      <c r="D21" s="207"/>
      <c r="E21" s="208"/>
      <c r="F21" s="206"/>
      <c r="G21" s="206"/>
      <c r="H21" s="209"/>
      <c r="I21" s="210"/>
    </row>
    <row r="22" spans="2:9" ht="14.4" x14ac:dyDescent="0.3">
      <c r="B22" s="200">
        <v>14</v>
      </c>
      <c r="C22" s="206"/>
      <c r="D22" s="207"/>
      <c r="E22" s="208"/>
      <c r="F22" s="206"/>
      <c r="G22" s="206"/>
      <c r="H22" s="209"/>
      <c r="I22" s="210"/>
    </row>
    <row r="23" spans="2:9" ht="14.4" x14ac:dyDescent="0.3">
      <c r="B23" s="200">
        <v>15</v>
      </c>
      <c r="C23" s="206"/>
      <c r="D23" s="207"/>
      <c r="E23" s="208"/>
      <c r="F23" s="206"/>
      <c r="G23" s="206"/>
      <c r="H23" s="209"/>
      <c r="I23" s="210"/>
    </row>
    <row r="24" spans="2:9" ht="14.4" x14ac:dyDescent="0.3">
      <c r="B24" s="200">
        <v>16</v>
      </c>
      <c r="C24" s="206"/>
      <c r="D24" s="207"/>
      <c r="E24" s="208"/>
      <c r="F24" s="206"/>
      <c r="G24" s="206"/>
      <c r="H24" s="209"/>
      <c r="I24" s="210"/>
    </row>
    <row r="25" spans="2:9" ht="14.4" x14ac:dyDescent="0.3">
      <c r="B25" s="200">
        <v>17</v>
      </c>
      <c r="C25" s="206"/>
      <c r="D25" s="207"/>
      <c r="E25" s="208"/>
      <c r="F25" s="206"/>
      <c r="G25" s="206"/>
      <c r="H25" s="209"/>
      <c r="I25" s="210"/>
    </row>
    <row r="26" spans="2:9" ht="14.4" x14ac:dyDescent="0.3">
      <c r="B26" s="200">
        <v>18</v>
      </c>
      <c r="C26" s="206"/>
      <c r="D26" s="207"/>
      <c r="E26" s="208"/>
      <c r="F26" s="206"/>
      <c r="G26" s="206"/>
      <c r="H26" s="209"/>
      <c r="I26" s="210"/>
    </row>
    <row r="27" spans="2:9" ht="14.4" x14ac:dyDescent="0.3">
      <c r="B27" s="200">
        <v>19</v>
      </c>
      <c r="C27" s="206"/>
      <c r="D27" s="207"/>
      <c r="E27" s="208"/>
      <c r="F27" s="206"/>
      <c r="G27" s="206"/>
      <c r="H27" s="209"/>
      <c r="I27" s="210"/>
    </row>
    <row r="28" spans="2:9" ht="14.4" x14ac:dyDescent="0.3">
      <c r="B28" s="200">
        <v>20</v>
      </c>
      <c r="C28" s="206"/>
      <c r="D28" s="207"/>
      <c r="E28" s="208"/>
      <c r="F28" s="206"/>
      <c r="G28" s="206"/>
      <c r="H28" s="209"/>
      <c r="I28" s="210"/>
    </row>
    <row r="29" spans="2:9" ht="14.4" x14ac:dyDescent="0.3">
      <c r="B29" s="200">
        <v>21</v>
      </c>
      <c r="C29" s="206"/>
      <c r="D29" s="207"/>
      <c r="E29" s="208"/>
      <c r="F29" s="206"/>
      <c r="G29" s="206"/>
      <c r="H29" s="209"/>
      <c r="I29" s="210"/>
    </row>
    <row r="30" spans="2:9" ht="14.4" x14ac:dyDescent="0.3">
      <c r="B30" s="200">
        <v>22</v>
      </c>
      <c r="C30" s="206"/>
      <c r="D30" s="207"/>
      <c r="E30" s="208"/>
      <c r="F30" s="206"/>
      <c r="G30" s="206"/>
      <c r="H30" s="209"/>
      <c r="I30" s="210"/>
    </row>
    <row r="31" spans="2:9" ht="14.4" x14ac:dyDescent="0.3">
      <c r="B31" s="200">
        <v>23</v>
      </c>
      <c r="C31" s="206"/>
      <c r="D31" s="207"/>
      <c r="E31" s="208"/>
      <c r="F31" s="206"/>
      <c r="G31" s="206"/>
      <c r="H31" s="209"/>
      <c r="I31" s="210"/>
    </row>
    <row r="32" spans="2:9" ht="14.4" x14ac:dyDescent="0.3">
      <c r="B32" s="200">
        <v>24</v>
      </c>
      <c r="C32" s="206"/>
      <c r="D32" s="207"/>
      <c r="E32" s="208"/>
      <c r="F32" s="206"/>
      <c r="G32" s="206"/>
      <c r="H32" s="209"/>
      <c r="I32" s="210"/>
    </row>
    <row r="33" spans="2:9" ht="14.4" x14ac:dyDescent="0.3">
      <c r="B33" s="200">
        <v>25</v>
      </c>
      <c r="C33" s="206"/>
      <c r="D33" s="207"/>
      <c r="E33" s="208"/>
      <c r="F33" s="206"/>
      <c r="G33" s="206"/>
      <c r="H33" s="209"/>
      <c r="I33" s="210"/>
    </row>
    <row r="34" spans="2:9" ht="14.4" x14ac:dyDescent="0.3">
      <c r="B34" s="200">
        <v>26</v>
      </c>
      <c r="C34" s="206"/>
      <c r="D34" s="207"/>
      <c r="E34" s="208"/>
      <c r="F34" s="206"/>
      <c r="G34" s="206"/>
      <c r="H34" s="209"/>
      <c r="I34" s="210"/>
    </row>
    <row r="35" spans="2:9" ht="14.4" x14ac:dyDescent="0.3">
      <c r="B35" s="200">
        <v>27</v>
      </c>
      <c r="C35" s="206"/>
      <c r="D35" s="207"/>
      <c r="E35" s="208"/>
      <c r="F35" s="206"/>
      <c r="G35" s="206"/>
      <c r="H35" s="209"/>
      <c r="I35" s="210"/>
    </row>
    <row r="36" spans="2:9" ht="14.4" x14ac:dyDescent="0.3">
      <c r="B36" s="200">
        <v>28</v>
      </c>
      <c r="C36" s="206"/>
      <c r="D36" s="207"/>
      <c r="E36" s="208"/>
      <c r="F36" s="206"/>
      <c r="G36" s="206"/>
      <c r="H36" s="209"/>
      <c r="I36" s="210"/>
    </row>
    <row r="37" spans="2:9" ht="14.4" x14ac:dyDescent="0.3">
      <c r="B37" s="200">
        <v>29</v>
      </c>
      <c r="C37" s="206"/>
      <c r="D37" s="207"/>
      <c r="E37" s="208"/>
      <c r="F37" s="206"/>
      <c r="G37" s="206"/>
      <c r="H37" s="209"/>
      <c r="I37" s="210"/>
    </row>
    <row r="38" spans="2:9" ht="14.4" x14ac:dyDescent="0.3">
      <c r="B38" s="200">
        <v>30</v>
      </c>
      <c r="C38" s="206"/>
      <c r="D38" s="207"/>
      <c r="E38" s="208"/>
      <c r="F38" s="206"/>
      <c r="G38" s="206"/>
      <c r="H38" s="209"/>
      <c r="I38" s="210"/>
    </row>
    <row r="39" spans="2:9" ht="14.4" x14ac:dyDescent="0.3">
      <c r="B39" s="200">
        <v>31</v>
      </c>
      <c r="C39" s="206"/>
      <c r="D39" s="207"/>
      <c r="E39" s="208"/>
      <c r="F39" s="206"/>
      <c r="G39" s="206"/>
      <c r="H39" s="209"/>
      <c r="I39" s="210"/>
    </row>
    <row r="40" spans="2:9" ht="14.4" x14ac:dyDescent="0.3">
      <c r="B40" s="200">
        <v>32</v>
      </c>
      <c r="C40" s="206"/>
      <c r="D40" s="207"/>
      <c r="E40" s="208"/>
      <c r="F40" s="206"/>
      <c r="G40" s="206"/>
      <c r="H40" s="209"/>
      <c r="I40" s="210"/>
    </row>
    <row r="41" spans="2:9" ht="14.4" x14ac:dyDescent="0.3">
      <c r="B41" s="200">
        <v>33</v>
      </c>
      <c r="C41" s="206"/>
      <c r="D41" s="207"/>
      <c r="E41" s="208"/>
      <c r="F41" s="206"/>
      <c r="G41" s="206"/>
      <c r="H41" s="209"/>
      <c r="I41" s="210"/>
    </row>
    <row r="42" spans="2:9" ht="14.4" x14ac:dyDescent="0.3">
      <c r="B42" s="200">
        <v>34</v>
      </c>
      <c r="C42" s="206"/>
      <c r="D42" s="207"/>
      <c r="E42" s="208"/>
      <c r="F42" s="206"/>
      <c r="G42" s="206"/>
      <c r="H42" s="209"/>
      <c r="I42" s="210"/>
    </row>
    <row r="43" spans="2:9" ht="14.4" x14ac:dyDescent="0.3">
      <c r="B43" s="200">
        <v>35</v>
      </c>
      <c r="C43" s="206"/>
      <c r="D43" s="207"/>
      <c r="E43" s="208"/>
      <c r="F43" s="206"/>
      <c r="G43" s="206"/>
      <c r="H43" s="209"/>
      <c r="I43" s="210"/>
    </row>
    <row r="44" spans="2:9" ht="14.4" x14ac:dyDescent="0.3">
      <c r="B44" s="200">
        <v>36</v>
      </c>
      <c r="C44" s="206"/>
      <c r="D44" s="207"/>
      <c r="E44" s="208"/>
      <c r="F44" s="206"/>
      <c r="G44" s="206"/>
      <c r="H44" s="209"/>
      <c r="I44" s="210"/>
    </row>
    <row r="45" spans="2:9" ht="14.4" x14ac:dyDescent="0.3">
      <c r="B45" s="200">
        <v>37</v>
      </c>
      <c r="C45" s="206"/>
      <c r="D45" s="207"/>
      <c r="E45" s="208"/>
      <c r="F45" s="206"/>
      <c r="G45" s="206"/>
      <c r="H45" s="209"/>
      <c r="I45" s="210"/>
    </row>
    <row r="46" spans="2:9" ht="14.4" x14ac:dyDescent="0.3">
      <c r="B46" s="200">
        <v>38</v>
      </c>
      <c r="C46" s="206"/>
      <c r="D46" s="207"/>
      <c r="E46" s="208"/>
      <c r="F46" s="206"/>
      <c r="G46" s="206"/>
      <c r="H46" s="209"/>
      <c r="I46" s="210"/>
    </row>
    <row r="47" spans="2:9" ht="14.4" x14ac:dyDescent="0.3">
      <c r="B47" s="200">
        <v>39</v>
      </c>
      <c r="C47" s="206"/>
      <c r="D47" s="207"/>
      <c r="E47" s="208"/>
      <c r="F47" s="206"/>
      <c r="G47" s="206"/>
      <c r="H47" s="209"/>
      <c r="I47" s="210"/>
    </row>
    <row r="48" spans="2:9" ht="14.4" x14ac:dyDescent="0.3">
      <c r="B48" s="200">
        <v>40</v>
      </c>
      <c r="C48" s="206"/>
      <c r="D48" s="207"/>
      <c r="E48" s="208"/>
      <c r="F48" s="206"/>
      <c r="G48" s="206"/>
      <c r="H48" s="209"/>
      <c r="I48" s="210"/>
    </row>
    <row r="49" spans="2:9" ht="14.4" x14ac:dyDescent="0.3">
      <c r="B49" s="200">
        <v>41</v>
      </c>
      <c r="C49" s="206"/>
      <c r="D49" s="207"/>
      <c r="E49" s="208"/>
      <c r="F49" s="206"/>
      <c r="G49" s="206"/>
      <c r="H49" s="209"/>
      <c r="I49" s="210"/>
    </row>
    <row r="50" spans="2:9" ht="14.4" x14ac:dyDescent="0.3">
      <c r="B50" s="200">
        <v>42</v>
      </c>
      <c r="C50" s="206"/>
      <c r="D50" s="207"/>
      <c r="E50" s="208"/>
      <c r="F50" s="206"/>
      <c r="G50" s="206"/>
      <c r="H50" s="209"/>
      <c r="I50" s="210"/>
    </row>
    <row r="51" spans="2:9" ht="14.4" x14ac:dyDescent="0.3">
      <c r="B51" s="200">
        <v>43</v>
      </c>
      <c r="C51" s="206"/>
      <c r="D51" s="207"/>
      <c r="E51" s="208"/>
      <c r="F51" s="206"/>
      <c r="G51" s="206"/>
      <c r="H51" s="209"/>
      <c r="I51" s="210"/>
    </row>
    <row r="52" spans="2:9" ht="14.4" x14ac:dyDescent="0.3">
      <c r="B52" s="200">
        <v>44</v>
      </c>
      <c r="C52" s="206"/>
      <c r="D52" s="207"/>
      <c r="E52" s="208"/>
      <c r="F52" s="206"/>
      <c r="G52" s="206"/>
      <c r="H52" s="209"/>
      <c r="I52" s="210"/>
    </row>
    <row r="53" spans="2:9" ht="14.4" x14ac:dyDescent="0.3">
      <c r="B53" s="200">
        <v>45</v>
      </c>
      <c r="C53" s="206"/>
      <c r="D53" s="207"/>
      <c r="E53" s="208"/>
      <c r="F53" s="206"/>
      <c r="G53" s="206"/>
      <c r="H53" s="209"/>
      <c r="I53" s="210"/>
    </row>
    <row r="54" spans="2:9" ht="14.4" x14ac:dyDescent="0.3">
      <c r="B54" s="200">
        <v>46</v>
      </c>
      <c r="C54" s="206"/>
      <c r="D54" s="207"/>
      <c r="E54" s="208"/>
      <c r="F54" s="206"/>
      <c r="G54" s="206"/>
      <c r="H54" s="209"/>
      <c r="I54" s="210"/>
    </row>
    <row r="55" spans="2:9" ht="14.4" x14ac:dyDescent="0.3">
      <c r="B55" s="200">
        <v>47</v>
      </c>
      <c r="C55" s="206"/>
      <c r="D55" s="207"/>
      <c r="E55" s="208"/>
      <c r="F55" s="206"/>
      <c r="G55" s="206"/>
      <c r="H55" s="209"/>
      <c r="I55" s="210"/>
    </row>
    <row r="56" spans="2:9" ht="14.4" x14ac:dyDescent="0.3">
      <c r="B56" s="200">
        <v>48</v>
      </c>
      <c r="C56" s="206"/>
      <c r="D56" s="207"/>
      <c r="E56" s="208"/>
      <c r="F56" s="206"/>
      <c r="G56" s="206"/>
      <c r="H56" s="209"/>
      <c r="I56" s="210"/>
    </row>
    <row r="57" spans="2:9" ht="14.4" x14ac:dyDescent="0.3">
      <c r="B57" s="200">
        <v>49</v>
      </c>
      <c r="C57" s="206"/>
      <c r="D57" s="207"/>
      <c r="E57" s="208"/>
      <c r="F57" s="206"/>
      <c r="G57" s="206"/>
      <c r="H57" s="209"/>
      <c r="I57" s="210"/>
    </row>
    <row r="58" spans="2:9" ht="14.4" x14ac:dyDescent="0.3">
      <c r="B58" s="200">
        <v>50</v>
      </c>
      <c r="C58" s="206"/>
      <c r="D58" s="207"/>
      <c r="E58" s="208"/>
      <c r="F58" s="206"/>
      <c r="G58" s="206"/>
      <c r="H58" s="209"/>
      <c r="I58" s="210"/>
    </row>
    <row r="59" spans="2:9" ht="14.4" x14ac:dyDescent="0.3">
      <c r="B59" s="200">
        <v>51</v>
      </c>
      <c r="C59" s="206"/>
      <c r="D59" s="207"/>
      <c r="E59" s="208"/>
      <c r="F59" s="206"/>
      <c r="G59" s="206"/>
      <c r="H59" s="209"/>
      <c r="I59" s="210"/>
    </row>
    <row r="60" spans="2:9" ht="14.4" x14ac:dyDescent="0.3">
      <c r="B60" s="200">
        <v>52</v>
      </c>
      <c r="C60" s="206"/>
      <c r="D60" s="207"/>
      <c r="E60" s="208"/>
      <c r="F60" s="206"/>
      <c r="G60" s="206"/>
      <c r="H60" s="209"/>
      <c r="I60" s="210"/>
    </row>
    <row r="61" spans="2:9" ht="14.4" x14ac:dyDescent="0.3">
      <c r="B61" s="200">
        <v>53</v>
      </c>
      <c r="C61" s="206"/>
      <c r="D61" s="207"/>
      <c r="E61" s="208"/>
      <c r="F61" s="206"/>
      <c r="G61" s="206"/>
      <c r="H61" s="209"/>
      <c r="I61" s="210"/>
    </row>
    <row r="62" spans="2:9" ht="14.4" x14ac:dyDescent="0.3">
      <c r="B62" s="200">
        <v>54</v>
      </c>
      <c r="C62" s="206"/>
      <c r="D62" s="207"/>
      <c r="E62" s="208"/>
      <c r="F62" s="206"/>
      <c r="G62" s="206"/>
      <c r="H62" s="209"/>
      <c r="I62" s="210"/>
    </row>
    <row r="63" spans="2:9" ht="14.4" x14ac:dyDescent="0.3">
      <c r="B63" s="200">
        <v>55</v>
      </c>
      <c r="C63" s="206"/>
      <c r="D63" s="207"/>
      <c r="E63" s="208"/>
      <c r="F63" s="206"/>
      <c r="G63" s="206"/>
      <c r="H63" s="209"/>
      <c r="I63" s="210"/>
    </row>
    <row r="64" spans="2:9" ht="14.4" x14ac:dyDescent="0.3">
      <c r="B64" s="200">
        <v>56</v>
      </c>
      <c r="C64" s="206"/>
      <c r="D64" s="207"/>
      <c r="E64" s="208"/>
      <c r="F64" s="206"/>
      <c r="G64" s="206"/>
      <c r="H64" s="209"/>
      <c r="I64" s="210"/>
    </row>
    <row r="65" spans="2:9" ht="14.4" x14ac:dyDescent="0.3">
      <c r="B65" s="200">
        <v>57</v>
      </c>
      <c r="C65" s="206"/>
      <c r="D65" s="207"/>
      <c r="E65" s="208"/>
      <c r="F65" s="206"/>
      <c r="G65" s="206"/>
      <c r="H65" s="209"/>
      <c r="I65" s="210"/>
    </row>
    <row r="66" spans="2:9" ht="14.4" x14ac:dyDescent="0.3">
      <c r="B66" s="200">
        <v>58</v>
      </c>
      <c r="C66" s="206"/>
      <c r="D66" s="207"/>
      <c r="E66" s="208"/>
      <c r="F66" s="206"/>
      <c r="G66" s="206"/>
      <c r="H66" s="209"/>
      <c r="I66" s="210"/>
    </row>
    <row r="67" spans="2:9" ht="14.4" x14ac:dyDescent="0.3">
      <c r="B67" s="200">
        <v>59</v>
      </c>
      <c r="C67" s="206"/>
      <c r="D67" s="207"/>
      <c r="E67" s="208"/>
      <c r="F67" s="206"/>
      <c r="G67" s="206"/>
      <c r="H67" s="209"/>
      <c r="I67" s="210"/>
    </row>
    <row r="68" spans="2:9" ht="14.4" x14ac:dyDescent="0.3">
      <c r="B68" s="200">
        <v>60</v>
      </c>
      <c r="C68" s="206"/>
      <c r="D68" s="207"/>
      <c r="E68" s="208"/>
      <c r="F68" s="206"/>
      <c r="G68" s="206"/>
      <c r="H68" s="209"/>
      <c r="I68" s="210"/>
    </row>
    <row r="69" spans="2:9" ht="14.4" x14ac:dyDescent="0.3">
      <c r="B69" s="200">
        <v>61</v>
      </c>
      <c r="C69" s="206"/>
      <c r="D69" s="207"/>
      <c r="E69" s="208"/>
      <c r="F69" s="206"/>
      <c r="G69" s="206"/>
      <c r="H69" s="209"/>
      <c r="I69" s="210"/>
    </row>
    <row r="70" spans="2:9" ht="14.4" x14ac:dyDescent="0.3">
      <c r="B70" s="200">
        <v>62</v>
      </c>
      <c r="C70" s="206"/>
      <c r="D70" s="207"/>
      <c r="E70" s="208"/>
      <c r="F70" s="206"/>
      <c r="G70" s="206"/>
      <c r="H70" s="209"/>
      <c r="I70" s="210"/>
    </row>
    <row r="71" spans="2:9" ht="14.4" x14ac:dyDescent="0.3">
      <c r="B71" s="200">
        <v>63</v>
      </c>
      <c r="C71" s="206"/>
      <c r="D71" s="207"/>
      <c r="E71" s="208"/>
      <c r="F71" s="206"/>
      <c r="G71" s="206"/>
      <c r="H71" s="209"/>
      <c r="I71" s="210"/>
    </row>
    <row r="72" spans="2:9" ht="14.4" x14ac:dyDescent="0.3">
      <c r="B72" s="200">
        <v>64</v>
      </c>
      <c r="C72" s="206"/>
      <c r="D72" s="207"/>
      <c r="E72" s="208"/>
      <c r="F72" s="206"/>
      <c r="G72" s="206"/>
      <c r="H72" s="209"/>
      <c r="I72" s="210"/>
    </row>
    <row r="73" spans="2:9" ht="14.4" x14ac:dyDescent="0.3">
      <c r="B73" s="200">
        <v>65</v>
      </c>
      <c r="C73" s="206"/>
      <c r="D73" s="207"/>
      <c r="E73" s="208"/>
      <c r="F73" s="206"/>
      <c r="G73" s="206"/>
      <c r="H73" s="209"/>
      <c r="I73" s="210"/>
    </row>
    <row r="74" spans="2:9" ht="14.4" x14ac:dyDescent="0.3">
      <c r="B74" s="200">
        <v>66</v>
      </c>
      <c r="C74" s="206"/>
      <c r="D74" s="207"/>
      <c r="E74" s="208"/>
      <c r="F74" s="206"/>
      <c r="G74" s="206"/>
      <c r="H74" s="209"/>
      <c r="I74" s="210"/>
    </row>
    <row r="75" spans="2:9" ht="14.4" x14ac:dyDescent="0.3">
      <c r="B75" s="200">
        <v>67</v>
      </c>
      <c r="C75" s="206"/>
      <c r="D75" s="207"/>
      <c r="E75" s="208"/>
      <c r="F75" s="206"/>
      <c r="G75" s="206"/>
      <c r="H75" s="209"/>
      <c r="I75" s="210"/>
    </row>
    <row r="76" spans="2:9" ht="14.4" x14ac:dyDescent="0.3">
      <c r="B76" s="200">
        <v>68</v>
      </c>
      <c r="C76" s="206"/>
      <c r="D76" s="207"/>
      <c r="E76" s="208"/>
      <c r="F76" s="206"/>
      <c r="G76" s="206"/>
      <c r="H76" s="209"/>
      <c r="I76" s="210"/>
    </row>
    <row r="77" spans="2:9" ht="14.4" x14ac:dyDescent="0.3">
      <c r="B77" s="200">
        <v>69</v>
      </c>
      <c r="C77" s="206"/>
      <c r="D77" s="207"/>
      <c r="E77" s="208"/>
      <c r="F77" s="206"/>
      <c r="G77" s="206"/>
      <c r="H77" s="209"/>
      <c r="I77" s="210"/>
    </row>
    <row r="78" spans="2:9" ht="14.4" x14ac:dyDescent="0.3">
      <c r="B78" s="200">
        <v>70</v>
      </c>
      <c r="C78" s="206"/>
      <c r="D78" s="207"/>
      <c r="E78" s="208"/>
      <c r="F78" s="206"/>
      <c r="G78" s="206"/>
      <c r="H78" s="209"/>
      <c r="I78" s="210"/>
    </row>
    <row r="79" spans="2:9" ht="14.4" x14ac:dyDescent="0.3">
      <c r="B79" s="200">
        <v>71</v>
      </c>
      <c r="C79" s="206"/>
      <c r="D79" s="207"/>
      <c r="E79" s="208"/>
      <c r="F79" s="206"/>
      <c r="G79" s="206"/>
      <c r="H79" s="209"/>
      <c r="I79" s="210"/>
    </row>
    <row r="80" spans="2:9" ht="14.4" x14ac:dyDescent="0.3">
      <c r="B80" s="200">
        <v>72</v>
      </c>
      <c r="C80" s="206"/>
      <c r="D80" s="207"/>
      <c r="E80" s="208"/>
      <c r="F80" s="206"/>
      <c r="G80" s="206"/>
      <c r="H80" s="209"/>
      <c r="I80" s="210"/>
    </row>
    <row r="81" spans="2:9" ht="14.4" x14ac:dyDescent="0.3">
      <c r="B81" s="200">
        <v>73</v>
      </c>
      <c r="C81" s="206"/>
      <c r="D81" s="207"/>
      <c r="E81" s="208"/>
      <c r="F81" s="206"/>
      <c r="G81" s="206"/>
      <c r="H81" s="209"/>
      <c r="I81" s="210"/>
    </row>
    <row r="82" spans="2:9" ht="14.4" x14ac:dyDescent="0.3">
      <c r="B82" s="200">
        <v>74</v>
      </c>
      <c r="C82" s="206"/>
      <c r="D82" s="207"/>
      <c r="E82" s="208"/>
      <c r="F82" s="206"/>
      <c r="G82" s="206"/>
      <c r="H82" s="209"/>
      <c r="I82" s="210"/>
    </row>
    <row r="83" spans="2:9" ht="14.4" x14ac:dyDescent="0.3">
      <c r="B83" s="200">
        <v>75</v>
      </c>
      <c r="C83" s="206"/>
      <c r="D83" s="207"/>
      <c r="E83" s="208"/>
      <c r="F83" s="206"/>
      <c r="G83" s="206"/>
      <c r="H83" s="209"/>
      <c r="I83" s="210"/>
    </row>
    <row r="84" spans="2:9" ht="14.4" x14ac:dyDescent="0.3">
      <c r="B84" s="200">
        <v>76</v>
      </c>
      <c r="C84" s="206"/>
      <c r="D84" s="207"/>
      <c r="E84" s="208"/>
      <c r="F84" s="206"/>
      <c r="G84" s="206"/>
      <c r="H84" s="209"/>
      <c r="I84" s="210"/>
    </row>
    <row r="85" spans="2:9" ht="14.4" x14ac:dyDescent="0.3">
      <c r="B85" s="200">
        <v>77</v>
      </c>
      <c r="C85" s="206"/>
      <c r="D85" s="207"/>
      <c r="E85" s="208"/>
      <c r="F85" s="206"/>
      <c r="G85" s="206"/>
      <c r="H85" s="209"/>
      <c r="I85" s="210"/>
    </row>
    <row r="86" spans="2:9" ht="14.4" x14ac:dyDescent="0.3">
      <c r="B86" s="200">
        <v>78</v>
      </c>
      <c r="C86" s="206"/>
      <c r="D86" s="207"/>
      <c r="E86" s="208"/>
      <c r="F86" s="206"/>
      <c r="G86" s="206"/>
      <c r="H86" s="209"/>
      <c r="I86" s="210"/>
    </row>
    <row r="87" spans="2:9" ht="14.4" x14ac:dyDescent="0.3">
      <c r="B87" s="200">
        <v>79</v>
      </c>
      <c r="C87" s="206"/>
      <c r="D87" s="207"/>
      <c r="E87" s="208"/>
      <c r="F87" s="206"/>
      <c r="G87" s="206"/>
      <c r="H87" s="209"/>
      <c r="I87" s="210"/>
    </row>
    <row r="88" spans="2:9" ht="14.4" x14ac:dyDescent="0.3">
      <c r="B88" s="200">
        <v>80</v>
      </c>
      <c r="C88" s="206"/>
      <c r="D88" s="207"/>
      <c r="E88" s="208"/>
      <c r="F88" s="206"/>
      <c r="G88" s="206"/>
      <c r="H88" s="209"/>
      <c r="I88" s="210"/>
    </row>
    <row r="89" spans="2:9" ht="14.4" x14ac:dyDescent="0.3">
      <c r="B89" s="200">
        <v>81</v>
      </c>
      <c r="C89" s="206"/>
      <c r="D89" s="207"/>
      <c r="E89" s="208"/>
      <c r="F89" s="206"/>
      <c r="G89" s="206"/>
      <c r="H89" s="209"/>
      <c r="I89" s="210"/>
    </row>
    <row r="90" spans="2:9" ht="14.4" x14ac:dyDescent="0.3">
      <c r="B90" s="200">
        <v>82</v>
      </c>
      <c r="C90" s="206"/>
      <c r="D90" s="207"/>
      <c r="E90" s="208"/>
      <c r="F90" s="206"/>
      <c r="G90" s="206"/>
      <c r="H90" s="209"/>
      <c r="I90" s="210"/>
    </row>
    <row r="91" spans="2:9" ht="14.4" x14ac:dyDescent="0.3">
      <c r="B91" s="200">
        <v>83</v>
      </c>
      <c r="C91" s="206"/>
      <c r="D91" s="207"/>
      <c r="E91" s="208"/>
      <c r="F91" s="206"/>
      <c r="G91" s="206"/>
      <c r="H91" s="209"/>
      <c r="I91" s="210"/>
    </row>
    <row r="92" spans="2:9" ht="14.4" x14ac:dyDescent="0.3">
      <c r="B92" s="200">
        <v>84</v>
      </c>
      <c r="C92" s="206"/>
      <c r="D92" s="207"/>
      <c r="E92" s="208"/>
      <c r="F92" s="206"/>
      <c r="G92" s="206"/>
      <c r="H92" s="209"/>
      <c r="I92" s="210"/>
    </row>
    <row r="93" spans="2:9" ht="14.4" x14ac:dyDescent="0.3">
      <c r="B93" s="200">
        <v>85</v>
      </c>
      <c r="C93" s="206"/>
      <c r="D93" s="207"/>
      <c r="E93" s="208"/>
      <c r="F93" s="206"/>
      <c r="G93" s="206"/>
      <c r="H93" s="209"/>
      <c r="I93" s="210"/>
    </row>
    <row r="94" spans="2:9" ht="14.4" x14ac:dyDescent="0.3">
      <c r="B94" s="200">
        <v>86</v>
      </c>
      <c r="C94" s="206"/>
      <c r="D94" s="207"/>
      <c r="E94" s="208"/>
      <c r="F94" s="206"/>
      <c r="G94" s="206"/>
      <c r="H94" s="209"/>
      <c r="I94" s="210"/>
    </row>
    <row r="95" spans="2:9" ht="14.4" x14ac:dyDescent="0.3">
      <c r="B95" s="200">
        <v>87</v>
      </c>
      <c r="C95" s="206"/>
      <c r="D95" s="207"/>
      <c r="E95" s="208"/>
      <c r="F95" s="206"/>
      <c r="G95" s="206"/>
      <c r="H95" s="209"/>
      <c r="I95" s="210"/>
    </row>
    <row r="96" spans="2:9" ht="14.4" x14ac:dyDescent="0.3">
      <c r="B96" s="200">
        <v>88</v>
      </c>
      <c r="C96" s="206"/>
      <c r="D96" s="207"/>
      <c r="E96" s="208"/>
      <c r="F96" s="206"/>
      <c r="G96" s="206"/>
      <c r="H96" s="209"/>
      <c r="I96" s="210"/>
    </row>
    <row r="97" spans="2:9" ht="14.4" x14ac:dyDescent="0.3">
      <c r="B97" s="200">
        <v>89</v>
      </c>
      <c r="C97" s="206"/>
      <c r="D97" s="207"/>
      <c r="E97" s="208"/>
      <c r="F97" s="206"/>
      <c r="G97" s="206"/>
      <c r="H97" s="209"/>
      <c r="I97" s="210"/>
    </row>
    <row r="98" spans="2:9" ht="14.4" x14ac:dyDescent="0.3">
      <c r="B98" s="200">
        <v>90</v>
      </c>
      <c r="C98" s="206"/>
      <c r="D98" s="207"/>
      <c r="E98" s="208"/>
      <c r="F98" s="206"/>
      <c r="G98" s="206"/>
      <c r="H98" s="209"/>
      <c r="I98" s="210"/>
    </row>
    <row r="99" spans="2:9" ht="14.4" x14ac:dyDescent="0.3">
      <c r="B99" s="200">
        <v>91</v>
      </c>
      <c r="C99" s="206"/>
      <c r="D99" s="207"/>
      <c r="E99" s="208"/>
      <c r="F99" s="206"/>
      <c r="G99" s="206"/>
      <c r="H99" s="209"/>
      <c r="I99" s="210"/>
    </row>
    <row r="100" spans="2:9" ht="14.4" x14ac:dyDescent="0.3">
      <c r="B100" s="200">
        <v>92</v>
      </c>
      <c r="C100" s="206"/>
      <c r="D100" s="207"/>
      <c r="E100" s="208"/>
      <c r="F100" s="206"/>
      <c r="G100" s="206"/>
      <c r="H100" s="209"/>
      <c r="I100" s="210"/>
    </row>
    <row r="101" spans="2:9" ht="14.4" x14ac:dyDescent="0.3">
      <c r="B101" s="200">
        <v>93</v>
      </c>
      <c r="C101" s="206"/>
      <c r="D101" s="207"/>
      <c r="E101" s="208"/>
      <c r="F101" s="206"/>
      <c r="G101" s="206"/>
      <c r="H101" s="209"/>
      <c r="I101" s="210"/>
    </row>
    <row r="102" spans="2:9" ht="14.4" x14ac:dyDescent="0.3">
      <c r="B102" s="200">
        <v>94</v>
      </c>
      <c r="C102" s="206"/>
      <c r="D102" s="207"/>
      <c r="E102" s="208"/>
      <c r="F102" s="206"/>
      <c r="G102" s="206"/>
      <c r="H102" s="209"/>
      <c r="I102" s="210"/>
    </row>
    <row r="103" spans="2:9" ht="14.4" x14ac:dyDescent="0.3">
      <c r="B103" s="200">
        <v>95</v>
      </c>
      <c r="C103" s="206"/>
      <c r="D103" s="207"/>
      <c r="E103" s="208"/>
      <c r="F103" s="206"/>
      <c r="G103" s="206"/>
      <c r="H103" s="209"/>
      <c r="I103" s="210"/>
    </row>
    <row r="104" spans="2:9" ht="14.4" x14ac:dyDescent="0.3">
      <c r="B104" s="200">
        <v>96</v>
      </c>
      <c r="C104" s="206"/>
      <c r="D104" s="207"/>
      <c r="E104" s="208"/>
      <c r="F104" s="206"/>
      <c r="G104" s="206"/>
      <c r="H104" s="209"/>
      <c r="I104" s="210"/>
    </row>
    <row r="105" spans="2:9" ht="14.4" x14ac:dyDescent="0.3">
      <c r="B105" s="200">
        <v>97</v>
      </c>
      <c r="C105" s="206"/>
      <c r="D105" s="207"/>
      <c r="E105" s="208"/>
      <c r="F105" s="206"/>
      <c r="G105" s="206"/>
      <c r="H105" s="209"/>
      <c r="I105" s="210"/>
    </row>
    <row r="106" spans="2:9" ht="14.4" x14ac:dyDescent="0.3">
      <c r="B106" s="200">
        <v>98</v>
      </c>
      <c r="C106" s="206"/>
      <c r="D106" s="207"/>
      <c r="E106" s="208"/>
      <c r="F106" s="206"/>
      <c r="G106" s="206"/>
      <c r="H106" s="209"/>
      <c r="I106" s="210"/>
    </row>
    <row r="107" spans="2:9" ht="14.4" x14ac:dyDescent="0.3">
      <c r="B107" s="200">
        <v>99</v>
      </c>
      <c r="C107" s="206"/>
      <c r="D107" s="207"/>
      <c r="E107" s="208"/>
      <c r="F107" s="206"/>
      <c r="G107" s="206"/>
      <c r="H107" s="209"/>
      <c r="I107" s="210"/>
    </row>
    <row r="108" spans="2:9" ht="15" thickBot="1" x14ac:dyDescent="0.35">
      <c r="B108" s="211">
        <v>100</v>
      </c>
      <c r="C108" s="212"/>
      <c r="D108" s="213"/>
      <c r="E108" s="214"/>
      <c r="F108" s="212"/>
      <c r="G108" s="212"/>
      <c r="H108" s="215"/>
      <c r="I108" s="216"/>
    </row>
  </sheetData>
  <sheetProtection algorithmName="SHA-512" hashValue="/RYPs8cYBLiBvNJuHZ1afqHDHt/2GbFeQpim4L23evs0u7mvRHrTR6bXgppDhOtgg4r2fhBzYvdWxbjiuRp1MA==" saltValue="KZId+WKScIiGmGwLiO3DTg==" spinCount="100000" sheet="1"/>
  <mergeCells count="12">
    <mergeCell ref="G7:G8"/>
    <mergeCell ref="H7:H8"/>
    <mergeCell ref="I7:I8"/>
    <mergeCell ref="C3:I3"/>
    <mergeCell ref="C4:I4"/>
    <mergeCell ref="B5:I5"/>
    <mergeCell ref="B6:I6"/>
    <mergeCell ref="B7:B8"/>
    <mergeCell ref="C7:C8"/>
    <mergeCell ref="D7:D8"/>
    <mergeCell ref="E7:E8"/>
    <mergeCell ref="F7:F8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5C62-2C2C-4822-A4B0-FBA201AEB9C6}">
  <sheetPr>
    <tabColor rgb="FFFF0000"/>
  </sheetPr>
  <dimension ref="B1:I108"/>
  <sheetViews>
    <sheetView showGridLines="0" showRowColHeaders="0" workbookViewId="0">
      <selection activeCell="C9" sqref="C9"/>
    </sheetView>
  </sheetViews>
  <sheetFormatPr defaultRowHeight="13.8" x14ac:dyDescent="0.25"/>
  <cols>
    <col min="1" max="1" width="2.109375" style="189" customWidth="1"/>
    <col min="2" max="2" width="7.109375" style="189" bestFit="1" customWidth="1"/>
    <col min="3" max="3" width="10.109375" style="189" bestFit="1" customWidth="1"/>
    <col min="4" max="4" width="35.21875" style="189" customWidth="1"/>
    <col min="5" max="5" width="12.21875" style="189" bestFit="1" customWidth="1"/>
    <col min="6" max="8" width="10.109375" style="189" bestFit="1" customWidth="1"/>
    <col min="9" max="9" width="45.77734375" style="189" customWidth="1"/>
    <col min="10" max="16384" width="8.88671875" style="189"/>
  </cols>
  <sheetData>
    <row r="1" spans="2:9" ht="8.4" customHeight="1" x14ac:dyDescent="0.25"/>
    <row r="2" spans="2:9" ht="14.4" x14ac:dyDescent="0.3">
      <c r="B2" s="191" t="s">
        <v>145</v>
      </c>
      <c r="C2" s="393">
        <f>Nastaveni!C4</f>
        <v>0</v>
      </c>
      <c r="D2" s="394"/>
      <c r="E2" s="394"/>
      <c r="F2" s="394"/>
      <c r="G2" s="394"/>
      <c r="H2" s="394"/>
      <c r="I2" s="394"/>
    </row>
    <row r="3" spans="2:9" ht="14.4" x14ac:dyDescent="0.3">
      <c r="B3" s="191" t="s">
        <v>16</v>
      </c>
      <c r="C3" s="393">
        <f>Nastaveni!C5</f>
        <v>0</v>
      </c>
      <c r="D3" s="394"/>
      <c r="E3" s="394"/>
      <c r="F3" s="394"/>
      <c r="G3" s="394"/>
      <c r="H3" s="394"/>
      <c r="I3" s="394"/>
    </row>
    <row r="4" spans="2:9" ht="14.4" x14ac:dyDescent="0.3">
      <c r="B4" s="191" t="s">
        <v>19</v>
      </c>
      <c r="C4" s="394">
        <f>Nastaveni!C8</f>
        <v>0</v>
      </c>
      <c r="D4" s="394"/>
      <c r="E4" s="394"/>
      <c r="F4" s="394"/>
      <c r="G4" s="394"/>
      <c r="H4" s="394"/>
      <c r="I4" s="394"/>
    </row>
    <row r="5" spans="2:9" ht="25.8" x14ac:dyDescent="0.5">
      <c r="B5" s="395" t="s">
        <v>155</v>
      </c>
      <c r="C5" s="396"/>
      <c r="D5" s="396"/>
      <c r="E5" s="396"/>
      <c r="F5" s="396"/>
      <c r="G5" s="396"/>
      <c r="H5" s="396"/>
      <c r="I5" s="396"/>
    </row>
    <row r="6" spans="2:9" ht="6" customHeight="1" thickBot="1" x14ac:dyDescent="0.35">
      <c r="B6" s="397"/>
      <c r="C6" s="397"/>
      <c r="D6" s="397"/>
      <c r="E6" s="397"/>
      <c r="F6" s="397"/>
      <c r="G6" s="397"/>
      <c r="H6" s="397"/>
      <c r="I6" s="397"/>
    </row>
    <row r="7" spans="2:9" x14ac:dyDescent="0.25">
      <c r="B7" s="398" t="s">
        <v>147</v>
      </c>
      <c r="C7" s="389" t="s">
        <v>156</v>
      </c>
      <c r="D7" s="400" t="s">
        <v>157</v>
      </c>
      <c r="E7" s="389" t="s">
        <v>150</v>
      </c>
      <c r="F7" s="389" t="s">
        <v>151</v>
      </c>
      <c r="G7" s="389" t="s">
        <v>152</v>
      </c>
      <c r="H7" s="389" t="s">
        <v>153</v>
      </c>
      <c r="I7" s="391" t="s">
        <v>154</v>
      </c>
    </row>
    <row r="8" spans="2:9" ht="14.4" thickBot="1" x14ac:dyDescent="0.3">
      <c r="B8" s="399"/>
      <c r="C8" s="390"/>
      <c r="D8" s="401"/>
      <c r="E8" s="390"/>
      <c r="F8" s="390"/>
      <c r="G8" s="390"/>
      <c r="H8" s="390"/>
      <c r="I8" s="392"/>
    </row>
    <row r="9" spans="2:9" ht="14.4" x14ac:dyDescent="0.3">
      <c r="B9" s="194">
        <v>1</v>
      </c>
      <c r="C9" s="195"/>
      <c r="D9" s="196"/>
      <c r="E9" s="197"/>
      <c r="F9" s="195"/>
      <c r="G9" s="195"/>
      <c r="H9" s="198"/>
      <c r="I9" s="199"/>
    </row>
    <row r="10" spans="2:9" ht="14.4" x14ac:dyDescent="0.3">
      <c r="B10" s="200">
        <v>2</v>
      </c>
      <c r="C10" s="201"/>
      <c r="D10" s="202"/>
      <c r="E10" s="203"/>
      <c r="F10" s="201"/>
      <c r="G10" s="201"/>
      <c r="H10" s="204"/>
      <c r="I10" s="205"/>
    </row>
    <row r="11" spans="2:9" ht="14.4" x14ac:dyDescent="0.3">
      <c r="B11" s="200">
        <v>3</v>
      </c>
      <c r="C11" s="201"/>
      <c r="D11" s="202"/>
      <c r="E11" s="203"/>
      <c r="F11" s="201"/>
      <c r="G11" s="201"/>
      <c r="H11" s="204"/>
      <c r="I11" s="205"/>
    </row>
    <row r="12" spans="2:9" ht="14.4" x14ac:dyDescent="0.3">
      <c r="B12" s="200">
        <v>4</v>
      </c>
      <c r="C12" s="201"/>
      <c r="D12" s="202"/>
      <c r="E12" s="203"/>
      <c r="F12" s="201"/>
      <c r="G12" s="201"/>
      <c r="H12" s="204"/>
      <c r="I12" s="205"/>
    </row>
    <row r="13" spans="2:9" ht="14.4" x14ac:dyDescent="0.3">
      <c r="B13" s="200">
        <v>5</v>
      </c>
      <c r="C13" s="201"/>
      <c r="D13" s="202"/>
      <c r="E13" s="203"/>
      <c r="F13" s="201"/>
      <c r="G13" s="201"/>
      <c r="H13" s="204"/>
      <c r="I13" s="205"/>
    </row>
    <row r="14" spans="2:9" ht="14.4" x14ac:dyDescent="0.3">
      <c r="B14" s="200">
        <v>6</v>
      </c>
      <c r="C14" s="201"/>
      <c r="D14" s="202"/>
      <c r="E14" s="203"/>
      <c r="F14" s="201"/>
      <c r="G14" s="201"/>
      <c r="H14" s="204"/>
      <c r="I14" s="205"/>
    </row>
    <row r="15" spans="2:9" ht="14.4" x14ac:dyDescent="0.3">
      <c r="B15" s="200">
        <v>7</v>
      </c>
      <c r="C15" s="201"/>
      <c r="D15" s="202"/>
      <c r="E15" s="203"/>
      <c r="F15" s="201"/>
      <c r="G15" s="201"/>
      <c r="H15" s="204"/>
      <c r="I15" s="205"/>
    </row>
    <row r="16" spans="2:9" ht="14.4" x14ac:dyDescent="0.3">
      <c r="B16" s="200">
        <v>8</v>
      </c>
      <c r="C16" s="201"/>
      <c r="D16" s="202"/>
      <c r="E16" s="203"/>
      <c r="F16" s="201"/>
      <c r="G16" s="201"/>
      <c r="H16" s="204"/>
      <c r="I16" s="205"/>
    </row>
    <row r="17" spans="2:9" ht="14.4" x14ac:dyDescent="0.3">
      <c r="B17" s="200">
        <v>9</v>
      </c>
      <c r="C17" s="201"/>
      <c r="D17" s="202"/>
      <c r="E17" s="203"/>
      <c r="F17" s="201"/>
      <c r="G17" s="201"/>
      <c r="H17" s="204"/>
      <c r="I17" s="205"/>
    </row>
    <row r="18" spans="2:9" ht="14.4" x14ac:dyDescent="0.3">
      <c r="B18" s="200">
        <v>10</v>
      </c>
      <c r="C18" s="201"/>
      <c r="D18" s="202"/>
      <c r="E18" s="203"/>
      <c r="F18" s="201"/>
      <c r="G18" s="201"/>
      <c r="H18" s="204"/>
      <c r="I18" s="205"/>
    </row>
    <row r="19" spans="2:9" ht="14.4" x14ac:dyDescent="0.3">
      <c r="B19" s="200">
        <v>11</v>
      </c>
      <c r="C19" s="201"/>
      <c r="D19" s="202"/>
      <c r="E19" s="203"/>
      <c r="F19" s="201"/>
      <c r="G19" s="201"/>
      <c r="H19" s="204"/>
      <c r="I19" s="205"/>
    </row>
    <row r="20" spans="2:9" ht="14.4" x14ac:dyDescent="0.3">
      <c r="B20" s="200">
        <v>12</v>
      </c>
      <c r="C20" s="201"/>
      <c r="D20" s="202"/>
      <c r="E20" s="203"/>
      <c r="F20" s="201"/>
      <c r="G20" s="201"/>
      <c r="H20" s="204"/>
      <c r="I20" s="205"/>
    </row>
    <row r="21" spans="2:9" ht="14.4" x14ac:dyDescent="0.3">
      <c r="B21" s="200">
        <v>13</v>
      </c>
      <c r="C21" s="206"/>
      <c r="D21" s="207"/>
      <c r="E21" s="208"/>
      <c r="F21" s="206"/>
      <c r="G21" s="206"/>
      <c r="H21" s="209"/>
      <c r="I21" s="210"/>
    </row>
    <row r="22" spans="2:9" ht="14.4" x14ac:dyDescent="0.3">
      <c r="B22" s="200">
        <v>14</v>
      </c>
      <c r="C22" s="206"/>
      <c r="D22" s="207"/>
      <c r="E22" s="208"/>
      <c r="F22" s="206"/>
      <c r="G22" s="206"/>
      <c r="H22" s="209"/>
      <c r="I22" s="210"/>
    </row>
    <row r="23" spans="2:9" ht="14.4" x14ac:dyDescent="0.3">
      <c r="B23" s="200">
        <v>15</v>
      </c>
      <c r="C23" s="206"/>
      <c r="D23" s="207"/>
      <c r="E23" s="208"/>
      <c r="F23" s="206"/>
      <c r="G23" s="206"/>
      <c r="H23" s="209"/>
      <c r="I23" s="210"/>
    </row>
    <row r="24" spans="2:9" ht="14.4" x14ac:dyDescent="0.3">
      <c r="B24" s="200">
        <v>16</v>
      </c>
      <c r="C24" s="206"/>
      <c r="D24" s="207"/>
      <c r="E24" s="208"/>
      <c r="F24" s="206"/>
      <c r="G24" s="206"/>
      <c r="H24" s="209"/>
      <c r="I24" s="210"/>
    </row>
    <row r="25" spans="2:9" ht="14.4" x14ac:dyDescent="0.3">
      <c r="B25" s="200">
        <v>17</v>
      </c>
      <c r="C25" s="206"/>
      <c r="D25" s="207"/>
      <c r="E25" s="208"/>
      <c r="F25" s="206"/>
      <c r="G25" s="206"/>
      <c r="H25" s="209"/>
      <c r="I25" s="210"/>
    </row>
    <row r="26" spans="2:9" ht="14.4" x14ac:dyDescent="0.3">
      <c r="B26" s="200">
        <v>18</v>
      </c>
      <c r="C26" s="206"/>
      <c r="D26" s="207"/>
      <c r="E26" s="208"/>
      <c r="F26" s="206"/>
      <c r="G26" s="206"/>
      <c r="H26" s="209"/>
      <c r="I26" s="210"/>
    </row>
    <row r="27" spans="2:9" ht="14.4" x14ac:dyDescent="0.3">
      <c r="B27" s="200">
        <v>19</v>
      </c>
      <c r="C27" s="206"/>
      <c r="D27" s="207"/>
      <c r="E27" s="208"/>
      <c r="F27" s="206"/>
      <c r="G27" s="206"/>
      <c r="H27" s="209"/>
      <c r="I27" s="210"/>
    </row>
    <row r="28" spans="2:9" ht="14.4" x14ac:dyDescent="0.3">
      <c r="B28" s="200">
        <v>20</v>
      </c>
      <c r="C28" s="206"/>
      <c r="D28" s="207"/>
      <c r="E28" s="208"/>
      <c r="F28" s="206"/>
      <c r="G28" s="206"/>
      <c r="H28" s="209"/>
      <c r="I28" s="210"/>
    </row>
    <row r="29" spans="2:9" ht="14.4" x14ac:dyDescent="0.3">
      <c r="B29" s="200">
        <v>21</v>
      </c>
      <c r="C29" s="206"/>
      <c r="D29" s="207"/>
      <c r="E29" s="208"/>
      <c r="F29" s="206"/>
      <c r="G29" s="206"/>
      <c r="H29" s="209"/>
      <c r="I29" s="210"/>
    </row>
    <row r="30" spans="2:9" ht="14.4" x14ac:dyDescent="0.3">
      <c r="B30" s="200">
        <v>22</v>
      </c>
      <c r="C30" s="206"/>
      <c r="D30" s="207"/>
      <c r="E30" s="208"/>
      <c r="F30" s="206"/>
      <c r="G30" s="206"/>
      <c r="H30" s="209"/>
      <c r="I30" s="210"/>
    </row>
    <row r="31" spans="2:9" ht="14.4" x14ac:dyDescent="0.3">
      <c r="B31" s="200">
        <v>23</v>
      </c>
      <c r="C31" s="206"/>
      <c r="D31" s="207"/>
      <c r="E31" s="208"/>
      <c r="F31" s="206"/>
      <c r="G31" s="206"/>
      <c r="H31" s="209"/>
      <c r="I31" s="210"/>
    </row>
    <row r="32" spans="2:9" ht="14.4" x14ac:dyDescent="0.3">
      <c r="B32" s="200">
        <v>24</v>
      </c>
      <c r="C32" s="206"/>
      <c r="D32" s="207"/>
      <c r="E32" s="208"/>
      <c r="F32" s="206"/>
      <c r="G32" s="206"/>
      <c r="H32" s="209"/>
      <c r="I32" s="210"/>
    </row>
    <row r="33" spans="2:9" ht="14.4" x14ac:dyDescent="0.3">
      <c r="B33" s="200">
        <v>25</v>
      </c>
      <c r="C33" s="206"/>
      <c r="D33" s="207"/>
      <c r="E33" s="208"/>
      <c r="F33" s="206"/>
      <c r="G33" s="206"/>
      <c r="H33" s="209"/>
      <c r="I33" s="210"/>
    </row>
    <row r="34" spans="2:9" ht="14.4" x14ac:dyDescent="0.3">
      <c r="B34" s="200">
        <v>26</v>
      </c>
      <c r="C34" s="206"/>
      <c r="D34" s="207"/>
      <c r="E34" s="208"/>
      <c r="F34" s="206"/>
      <c r="G34" s="206"/>
      <c r="H34" s="209"/>
      <c r="I34" s="210"/>
    </row>
    <row r="35" spans="2:9" ht="14.4" x14ac:dyDescent="0.3">
      <c r="B35" s="200">
        <v>27</v>
      </c>
      <c r="C35" s="206"/>
      <c r="D35" s="207"/>
      <c r="E35" s="208"/>
      <c r="F35" s="206"/>
      <c r="G35" s="206"/>
      <c r="H35" s="209"/>
      <c r="I35" s="210"/>
    </row>
    <row r="36" spans="2:9" ht="14.4" x14ac:dyDescent="0.3">
      <c r="B36" s="200">
        <v>28</v>
      </c>
      <c r="C36" s="206"/>
      <c r="D36" s="207"/>
      <c r="E36" s="208"/>
      <c r="F36" s="206"/>
      <c r="G36" s="206"/>
      <c r="H36" s="209"/>
      <c r="I36" s="210"/>
    </row>
    <row r="37" spans="2:9" ht="14.4" x14ac:dyDescent="0.3">
      <c r="B37" s="200">
        <v>29</v>
      </c>
      <c r="C37" s="206"/>
      <c r="D37" s="207"/>
      <c r="E37" s="208"/>
      <c r="F37" s="206"/>
      <c r="G37" s="206"/>
      <c r="H37" s="209"/>
      <c r="I37" s="210"/>
    </row>
    <row r="38" spans="2:9" ht="14.4" x14ac:dyDescent="0.3">
      <c r="B38" s="200">
        <v>30</v>
      </c>
      <c r="C38" s="206"/>
      <c r="D38" s="207"/>
      <c r="E38" s="208"/>
      <c r="F38" s="206"/>
      <c r="G38" s="206"/>
      <c r="H38" s="209"/>
      <c r="I38" s="210"/>
    </row>
    <row r="39" spans="2:9" ht="14.4" x14ac:dyDescent="0.3">
      <c r="B39" s="200">
        <v>31</v>
      </c>
      <c r="C39" s="206"/>
      <c r="D39" s="207"/>
      <c r="E39" s="208"/>
      <c r="F39" s="206"/>
      <c r="G39" s="206"/>
      <c r="H39" s="209"/>
      <c r="I39" s="210"/>
    </row>
    <row r="40" spans="2:9" ht="14.4" x14ac:dyDescent="0.3">
      <c r="B40" s="200">
        <v>32</v>
      </c>
      <c r="C40" s="206"/>
      <c r="D40" s="207"/>
      <c r="E40" s="208"/>
      <c r="F40" s="206"/>
      <c r="G40" s="206"/>
      <c r="H40" s="209"/>
      <c r="I40" s="210"/>
    </row>
    <row r="41" spans="2:9" ht="14.4" x14ac:dyDescent="0.3">
      <c r="B41" s="200">
        <v>33</v>
      </c>
      <c r="C41" s="206"/>
      <c r="D41" s="207"/>
      <c r="E41" s="208"/>
      <c r="F41" s="206"/>
      <c r="G41" s="206"/>
      <c r="H41" s="209"/>
      <c r="I41" s="210"/>
    </row>
    <row r="42" spans="2:9" ht="14.4" x14ac:dyDescent="0.3">
      <c r="B42" s="200">
        <v>34</v>
      </c>
      <c r="C42" s="206"/>
      <c r="D42" s="207"/>
      <c r="E42" s="208"/>
      <c r="F42" s="206"/>
      <c r="G42" s="206"/>
      <c r="H42" s="209"/>
      <c r="I42" s="210"/>
    </row>
    <row r="43" spans="2:9" ht="14.4" x14ac:dyDescent="0.3">
      <c r="B43" s="200">
        <v>35</v>
      </c>
      <c r="C43" s="206"/>
      <c r="D43" s="207"/>
      <c r="E43" s="208"/>
      <c r="F43" s="206"/>
      <c r="G43" s="206"/>
      <c r="H43" s="209"/>
      <c r="I43" s="210"/>
    </row>
    <row r="44" spans="2:9" ht="14.4" x14ac:dyDescent="0.3">
      <c r="B44" s="200">
        <v>36</v>
      </c>
      <c r="C44" s="206"/>
      <c r="D44" s="207"/>
      <c r="E44" s="208"/>
      <c r="F44" s="206"/>
      <c r="G44" s="206"/>
      <c r="H44" s="209"/>
      <c r="I44" s="210"/>
    </row>
    <row r="45" spans="2:9" ht="14.4" x14ac:dyDescent="0.3">
      <c r="B45" s="200">
        <v>37</v>
      </c>
      <c r="C45" s="206"/>
      <c r="D45" s="207"/>
      <c r="E45" s="208"/>
      <c r="F45" s="206"/>
      <c r="G45" s="206"/>
      <c r="H45" s="209"/>
      <c r="I45" s="210"/>
    </row>
    <row r="46" spans="2:9" ht="14.4" x14ac:dyDescent="0.3">
      <c r="B46" s="200">
        <v>38</v>
      </c>
      <c r="C46" s="206"/>
      <c r="D46" s="207"/>
      <c r="E46" s="208"/>
      <c r="F46" s="206"/>
      <c r="G46" s="206"/>
      <c r="H46" s="209"/>
      <c r="I46" s="210"/>
    </row>
    <row r="47" spans="2:9" ht="14.4" x14ac:dyDescent="0.3">
      <c r="B47" s="200">
        <v>39</v>
      </c>
      <c r="C47" s="206"/>
      <c r="D47" s="207"/>
      <c r="E47" s="208"/>
      <c r="F47" s="206"/>
      <c r="G47" s="206"/>
      <c r="H47" s="209"/>
      <c r="I47" s="210"/>
    </row>
    <row r="48" spans="2:9" ht="14.4" x14ac:dyDescent="0.3">
      <c r="B48" s="200">
        <v>40</v>
      </c>
      <c r="C48" s="206"/>
      <c r="D48" s="207"/>
      <c r="E48" s="208"/>
      <c r="F48" s="206"/>
      <c r="G48" s="206"/>
      <c r="H48" s="209"/>
      <c r="I48" s="210"/>
    </row>
    <row r="49" spans="2:9" ht="14.4" x14ac:dyDescent="0.3">
      <c r="B49" s="200">
        <v>41</v>
      </c>
      <c r="C49" s="206"/>
      <c r="D49" s="207"/>
      <c r="E49" s="208"/>
      <c r="F49" s="206"/>
      <c r="G49" s="206"/>
      <c r="H49" s="209"/>
      <c r="I49" s="210"/>
    </row>
    <row r="50" spans="2:9" ht="14.4" x14ac:dyDescent="0.3">
      <c r="B50" s="200">
        <v>42</v>
      </c>
      <c r="C50" s="206"/>
      <c r="D50" s="207"/>
      <c r="E50" s="208"/>
      <c r="F50" s="206"/>
      <c r="G50" s="206"/>
      <c r="H50" s="209"/>
      <c r="I50" s="210"/>
    </row>
    <row r="51" spans="2:9" ht="14.4" x14ac:dyDescent="0.3">
      <c r="B51" s="200">
        <v>43</v>
      </c>
      <c r="C51" s="206"/>
      <c r="D51" s="207"/>
      <c r="E51" s="208"/>
      <c r="F51" s="206"/>
      <c r="G51" s="206"/>
      <c r="H51" s="209"/>
      <c r="I51" s="210"/>
    </row>
    <row r="52" spans="2:9" ht="14.4" x14ac:dyDescent="0.3">
      <c r="B52" s="200">
        <v>44</v>
      </c>
      <c r="C52" s="206"/>
      <c r="D52" s="207"/>
      <c r="E52" s="208"/>
      <c r="F52" s="206"/>
      <c r="G52" s="206"/>
      <c r="H52" s="209"/>
      <c r="I52" s="210"/>
    </row>
    <row r="53" spans="2:9" ht="14.4" x14ac:dyDescent="0.3">
      <c r="B53" s="200">
        <v>45</v>
      </c>
      <c r="C53" s="206"/>
      <c r="D53" s="207"/>
      <c r="E53" s="208"/>
      <c r="F53" s="206"/>
      <c r="G53" s="206"/>
      <c r="H53" s="209"/>
      <c r="I53" s="210"/>
    </row>
    <row r="54" spans="2:9" ht="14.4" x14ac:dyDescent="0.3">
      <c r="B54" s="200">
        <v>46</v>
      </c>
      <c r="C54" s="206"/>
      <c r="D54" s="207"/>
      <c r="E54" s="208"/>
      <c r="F54" s="206"/>
      <c r="G54" s="206"/>
      <c r="H54" s="209"/>
      <c r="I54" s="210"/>
    </row>
    <row r="55" spans="2:9" ht="14.4" x14ac:dyDescent="0.3">
      <c r="B55" s="200">
        <v>47</v>
      </c>
      <c r="C55" s="206"/>
      <c r="D55" s="207"/>
      <c r="E55" s="208"/>
      <c r="F55" s="206"/>
      <c r="G55" s="206"/>
      <c r="H55" s="209"/>
      <c r="I55" s="210"/>
    </row>
    <row r="56" spans="2:9" ht="14.4" x14ac:dyDescent="0.3">
      <c r="B56" s="200">
        <v>48</v>
      </c>
      <c r="C56" s="206"/>
      <c r="D56" s="207"/>
      <c r="E56" s="208"/>
      <c r="F56" s="206"/>
      <c r="G56" s="206"/>
      <c r="H56" s="209"/>
      <c r="I56" s="210"/>
    </row>
    <row r="57" spans="2:9" ht="14.4" x14ac:dyDescent="0.3">
      <c r="B57" s="200">
        <v>49</v>
      </c>
      <c r="C57" s="206"/>
      <c r="D57" s="207"/>
      <c r="E57" s="208"/>
      <c r="F57" s="206"/>
      <c r="G57" s="206"/>
      <c r="H57" s="209"/>
      <c r="I57" s="210"/>
    </row>
    <row r="58" spans="2:9" ht="14.4" x14ac:dyDescent="0.3">
      <c r="B58" s="200">
        <v>50</v>
      </c>
      <c r="C58" s="206"/>
      <c r="D58" s="207"/>
      <c r="E58" s="208"/>
      <c r="F58" s="206"/>
      <c r="G58" s="206"/>
      <c r="H58" s="209"/>
      <c r="I58" s="210"/>
    </row>
    <row r="59" spans="2:9" ht="14.4" x14ac:dyDescent="0.3">
      <c r="B59" s="200">
        <v>51</v>
      </c>
      <c r="C59" s="206"/>
      <c r="D59" s="207"/>
      <c r="E59" s="208"/>
      <c r="F59" s="206"/>
      <c r="G59" s="206"/>
      <c r="H59" s="209"/>
      <c r="I59" s="210"/>
    </row>
    <row r="60" spans="2:9" ht="14.4" x14ac:dyDescent="0.3">
      <c r="B60" s="200">
        <v>52</v>
      </c>
      <c r="C60" s="206"/>
      <c r="D60" s="207"/>
      <c r="E60" s="208"/>
      <c r="F60" s="206"/>
      <c r="G60" s="206"/>
      <c r="H60" s="209"/>
      <c r="I60" s="210"/>
    </row>
    <row r="61" spans="2:9" ht="14.4" x14ac:dyDescent="0.3">
      <c r="B61" s="200">
        <v>53</v>
      </c>
      <c r="C61" s="206"/>
      <c r="D61" s="207"/>
      <c r="E61" s="208"/>
      <c r="F61" s="206"/>
      <c r="G61" s="206"/>
      <c r="H61" s="209"/>
      <c r="I61" s="210"/>
    </row>
    <row r="62" spans="2:9" ht="14.4" x14ac:dyDescent="0.3">
      <c r="B62" s="200">
        <v>54</v>
      </c>
      <c r="C62" s="206"/>
      <c r="D62" s="207"/>
      <c r="E62" s="208"/>
      <c r="F62" s="206"/>
      <c r="G62" s="206"/>
      <c r="H62" s="209"/>
      <c r="I62" s="210"/>
    </row>
    <row r="63" spans="2:9" ht="14.4" x14ac:dyDescent="0.3">
      <c r="B63" s="200">
        <v>55</v>
      </c>
      <c r="C63" s="206"/>
      <c r="D63" s="207"/>
      <c r="E63" s="208"/>
      <c r="F63" s="206"/>
      <c r="G63" s="206"/>
      <c r="H63" s="209"/>
      <c r="I63" s="210"/>
    </row>
    <row r="64" spans="2:9" ht="14.4" x14ac:dyDescent="0.3">
      <c r="B64" s="200">
        <v>56</v>
      </c>
      <c r="C64" s="206"/>
      <c r="D64" s="207"/>
      <c r="E64" s="208"/>
      <c r="F64" s="206"/>
      <c r="G64" s="206"/>
      <c r="H64" s="209"/>
      <c r="I64" s="210"/>
    </row>
    <row r="65" spans="2:9" ht="14.4" x14ac:dyDescent="0.3">
      <c r="B65" s="200">
        <v>57</v>
      </c>
      <c r="C65" s="206"/>
      <c r="D65" s="207"/>
      <c r="E65" s="208"/>
      <c r="F65" s="206"/>
      <c r="G65" s="206"/>
      <c r="H65" s="209"/>
      <c r="I65" s="210"/>
    </row>
    <row r="66" spans="2:9" ht="14.4" x14ac:dyDescent="0.3">
      <c r="B66" s="200">
        <v>58</v>
      </c>
      <c r="C66" s="206"/>
      <c r="D66" s="207"/>
      <c r="E66" s="208"/>
      <c r="F66" s="206"/>
      <c r="G66" s="206"/>
      <c r="H66" s="209"/>
      <c r="I66" s="210"/>
    </row>
    <row r="67" spans="2:9" ht="14.4" x14ac:dyDescent="0.3">
      <c r="B67" s="200">
        <v>59</v>
      </c>
      <c r="C67" s="206"/>
      <c r="D67" s="207"/>
      <c r="E67" s="208"/>
      <c r="F67" s="206"/>
      <c r="G67" s="206"/>
      <c r="H67" s="209"/>
      <c r="I67" s="210"/>
    </row>
    <row r="68" spans="2:9" ht="14.4" x14ac:dyDescent="0.3">
      <c r="B68" s="200">
        <v>60</v>
      </c>
      <c r="C68" s="206"/>
      <c r="D68" s="207"/>
      <c r="E68" s="208"/>
      <c r="F68" s="206"/>
      <c r="G68" s="206"/>
      <c r="H68" s="209"/>
      <c r="I68" s="210"/>
    </row>
    <row r="69" spans="2:9" ht="14.4" x14ac:dyDescent="0.3">
      <c r="B69" s="200">
        <v>61</v>
      </c>
      <c r="C69" s="206"/>
      <c r="D69" s="207"/>
      <c r="E69" s="208"/>
      <c r="F69" s="206"/>
      <c r="G69" s="206"/>
      <c r="H69" s="209"/>
      <c r="I69" s="210"/>
    </row>
    <row r="70" spans="2:9" ht="14.4" x14ac:dyDescent="0.3">
      <c r="B70" s="200">
        <v>62</v>
      </c>
      <c r="C70" s="206"/>
      <c r="D70" s="207"/>
      <c r="E70" s="208"/>
      <c r="F70" s="206"/>
      <c r="G70" s="206"/>
      <c r="H70" s="209"/>
      <c r="I70" s="210"/>
    </row>
    <row r="71" spans="2:9" ht="14.4" x14ac:dyDescent="0.3">
      <c r="B71" s="200">
        <v>63</v>
      </c>
      <c r="C71" s="206"/>
      <c r="D71" s="207"/>
      <c r="E71" s="208"/>
      <c r="F71" s="206"/>
      <c r="G71" s="206"/>
      <c r="H71" s="209"/>
      <c r="I71" s="210"/>
    </row>
    <row r="72" spans="2:9" ht="14.4" x14ac:dyDescent="0.3">
      <c r="B72" s="200">
        <v>64</v>
      </c>
      <c r="C72" s="206"/>
      <c r="D72" s="207"/>
      <c r="E72" s="208"/>
      <c r="F72" s="206"/>
      <c r="G72" s="206"/>
      <c r="H72" s="209"/>
      <c r="I72" s="210"/>
    </row>
    <row r="73" spans="2:9" ht="14.4" x14ac:dyDescent="0.3">
      <c r="B73" s="200">
        <v>65</v>
      </c>
      <c r="C73" s="206"/>
      <c r="D73" s="207"/>
      <c r="E73" s="208"/>
      <c r="F73" s="206"/>
      <c r="G73" s="206"/>
      <c r="H73" s="209"/>
      <c r="I73" s="210"/>
    </row>
    <row r="74" spans="2:9" ht="14.4" x14ac:dyDescent="0.3">
      <c r="B74" s="200">
        <v>66</v>
      </c>
      <c r="C74" s="206"/>
      <c r="D74" s="207"/>
      <c r="E74" s="208"/>
      <c r="F74" s="206"/>
      <c r="G74" s="206"/>
      <c r="H74" s="209"/>
      <c r="I74" s="210"/>
    </row>
    <row r="75" spans="2:9" ht="14.4" x14ac:dyDescent="0.3">
      <c r="B75" s="200">
        <v>67</v>
      </c>
      <c r="C75" s="206"/>
      <c r="D75" s="207"/>
      <c r="E75" s="208"/>
      <c r="F75" s="206"/>
      <c r="G75" s="206"/>
      <c r="H75" s="209"/>
      <c r="I75" s="210"/>
    </row>
    <row r="76" spans="2:9" ht="14.4" x14ac:dyDescent="0.3">
      <c r="B76" s="200">
        <v>68</v>
      </c>
      <c r="C76" s="206"/>
      <c r="D76" s="207"/>
      <c r="E76" s="208"/>
      <c r="F76" s="206"/>
      <c r="G76" s="206"/>
      <c r="H76" s="209"/>
      <c r="I76" s="210"/>
    </row>
    <row r="77" spans="2:9" ht="14.4" x14ac:dyDescent="0.3">
      <c r="B77" s="200">
        <v>69</v>
      </c>
      <c r="C77" s="206"/>
      <c r="D77" s="207"/>
      <c r="E77" s="208"/>
      <c r="F77" s="206"/>
      <c r="G77" s="206"/>
      <c r="H77" s="209"/>
      <c r="I77" s="210"/>
    </row>
    <row r="78" spans="2:9" ht="14.4" x14ac:dyDescent="0.3">
      <c r="B78" s="200">
        <v>70</v>
      </c>
      <c r="C78" s="206"/>
      <c r="D78" s="207"/>
      <c r="E78" s="208"/>
      <c r="F78" s="206"/>
      <c r="G78" s="206"/>
      <c r="H78" s="209"/>
      <c r="I78" s="210"/>
    </row>
    <row r="79" spans="2:9" ht="14.4" x14ac:dyDescent="0.3">
      <c r="B79" s="200">
        <v>71</v>
      </c>
      <c r="C79" s="206"/>
      <c r="D79" s="207"/>
      <c r="E79" s="208"/>
      <c r="F79" s="206"/>
      <c r="G79" s="206"/>
      <c r="H79" s="209"/>
      <c r="I79" s="210"/>
    </row>
    <row r="80" spans="2:9" ht="14.4" x14ac:dyDescent="0.3">
      <c r="B80" s="200">
        <v>72</v>
      </c>
      <c r="C80" s="206"/>
      <c r="D80" s="207"/>
      <c r="E80" s="208"/>
      <c r="F80" s="206"/>
      <c r="G80" s="206"/>
      <c r="H80" s="209"/>
      <c r="I80" s="210"/>
    </row>
    <row r="81" spans="2:9" ht="14.4" x14ac:dyDescent="0.3">
      <c r="B81" s="200">
        <v>73</v>
      </c>
      <c r="C81" s="206"/>
      <c r="D81" s="207"/>
      <c r="E81" s="208"/>
      <c r="F81" s="206"/>
      <c r="G81" s="206"/>
      <c r="H81" s="209"/>
      <c r="I81" s="210"/>
    </row>
    <row r="82" spans="2:9" ht="14.4" x14ac:dyDescent="0.3">
      <c r="B82" s="200">
        <v>74</v>
      </c>
      <c r="C82" s="206"/>
      <c r="D82" s="207"/>
      <c r="E82" s="208"/>
      <c r="F82" s="206"/>
      <c r="G82" s="206"/>
      <c r="H82" s="209"/>
      <c r="I82" s="210"/>
    </row>
    <row r="83" spans="2:9" ht="14.4" x14ac:dyDescent="0.3">
      <c r="B83" s="200">
        <v>75</v>
      </c>
      <c r="C83" s="206"/>
      <c r="D83" s="207"/>
      <c r="E83" s="208"/>
      <c r="F83" s="206"/>
      <c r="G83" s="206"/>
      <c r="H83" s="209"/>
      <c r="I83" s="210"/>
    </row>
    <row r="84" spans="2:9" ht="14.4" x14ac:dyDescent="0.3">
      <c r="B84" s="200">
        <v>76</v>
      </c>
      <c r="C84" s="206"/>
      <c r="D84" s="207"/>
      <c r="E84" s="208"/>
      <c r="F84" s="206"/>
      <c r="G84" s="206"/>
      <c r="H84" s="209"/>
      <c r="I84" s="210"/>
    </row>
    <row r="85" spans="2:9" ht="14.4" x14ac:dyDescent="0.3">
      <c r="B85" s="200">
        <v>77</v>
      </c>
      <c r="C85" s="206"/>
      <c r="D85" s="207"/>
      <c r="E85" s="208"/>
      <c r="F85" s="206"/>
      <c r="G85" s="206"/>
      <c r="H85" s="209"/>
      <c r="I85" s="210"/>
    </row>
    <row r="86" spans="2:9" ht="14.4" x14ac:dyDescent="0.3">
      <c r="B86" s="200">
        <v>78</v>
      </c>
      <c r="C86" s="206"/>
      <c r="D86" s="207"/>
      <c r="E86" s="208"/>
      <c r="F86" s="206"/>
      <c r="G86" s="206"/>
      <c r="H86" s="209"/>
      <c r="I86" s="210"/>
    </row>
    <row r="87" spans="2:9" ht="14.4" x14ac:dyDescent="0.3">
      <c r="B87" s="200">
        <v>79</v>
      </c>
      <c r="C87" s="206"/>
      <c r="D87" s="207"/>
      <c r="E87" s="208"/>
      <c r="F87" s="206"/>
      <c r="G87" s="206"/>
      <c r="H87" s="209"/>
      <c r="I87" s="210"/>
    </row>
    <row r="88" spans="2:9" ht="14.4" x14ac:dyDescent="0.3">
      <c r="B88" s="200">
        <v>80</v>
      </c>
      <c r="C88" s="206"/>
      <c r="D88" s="207"/>
      <c r="E88" s="208"/>
      <c r="F88" s="206"/>
      <c r="G88" s="206"/>
      <c r="H88" s="209"/>
      <c r="I88" s="210"/>
    </row>
    <row r="89" spans="2:9" ht="14.4" x14ac:dyDescent="0.3">
      <c r="B89" s="200">
        <v>81</v>
      </c>
      <c r="C89" s="206"/>
      <c r="D89" s="207"/>
      <c r="E89" s="208"/>
      <c r="F89" s="206"/>
      <c r="G89" s="206"/>
      <c r="H89" s="209"/>
      <c r="I89" s="210"/>
    </row>
    <row r="90" spans="2:9" ht="14.4" x14ac:dyDescent="0.3">
      <c r="B90" s="200">
        <v>82</v>
      </c>
      <c r="C90" s="206"/>
      <c r="D90" s="207"/>
      <c r="E90" s="208"/>
      <c r="F90" s="206"/>
      <c r="G90" s="206"/>
      <c r="H90" s="209"/>
      <c r="I90" s="210"/>
    </row>
    <row r="91" spans="2:9" ht="14.4" x14ac:dyDescent="0.3">
      <c r="B91" s="200">
        <v>83</v>
      </c>
      <c r="C91" s="206"/>
      <c r="D91" s="207"/>
      <c r="E91" s="208"/>
      <c r="F91" s="206"/>
      <c r="G91" s="206"/>
      <c r="H91" s="209"/>
      <c r="I91" s="210"/>
    </row>
    <row r="92" spans="2:9" ht="14.4" x14ac:dyDescent="0.3">
      <c r="B92" s="200">
        <v>84</v>
      </c>
      <c r="C92" s="206"/>
      <c r="D92" s="207"/>
      <c r="E92" s="208"/>
      <c r="F92" s="206"/>
      <c r="G92" s="206"/>
      <c r="H92" s="209"/>
      <c r="I92" s="210"/>
    </row>
    <row r="93" spans="2:9" ht="14.4" x14ac:dyDescent="0.3">
      <c r="B93" s="200">
        <v>85</v>
      </c>
      <c r="C93" s="206"/>
      <c r="D93" s="207"/>
      <c r="E93" s="208"/>
      <c r="F93" s="206"/>
      <c r="G93" s="206"/>
      <c r="H93" s="209"/>
      <c r="I93" s="210"/>
    </row>
    <row r="94" spans="2:9" ht="14.4" x14ac:dyDescent="0.3">
      <c r="B94" s="200">
        <v>86</v>
      </c>
      <c r="C94" s="206"/>
      <c r="D94" s="207"/>
      <c r="E94" s="208"/>
      <c r="F94" s="206"/>
      <c r="G94" s="206"/>
      <c r="H94" s="209"/>
      <c r="I94" s="210"/>
    </row>
    <row r="95" spans="2:9" ht="14.4" x14ac:dyDescent="0.3">
      <c r="B95" s="200">
        <v>87</v>
      </c>
      <c r="C95" s="206"/>
      <c r="D95" s="207"/>
      <c r="E95" s="208"/>
      <c r="F95" s="206"/>
      <c r="G95" s="206"/>
      <c r="H95" s="209"/>
      <c r="I95" s="210"/>
    </row>
    <row r="96" spans="2:9" ht="14.4" x14ac:dyDescent="0.3">
      <c r="B96" s="200">
        <v>88</v>
      </c>
      <c r="C96" s="206"/>
      <c r="D96" s="207"/>
      <c r="E96" s="208"/>
      <c r="F96" s="206"/>
      <c r="G96" s="206"/>
      <c r="H96" s="209"/>
      <c r="I96" s="210"/>
    </row>
    <row r="97" spans="2:9" ht="14.4" x14ac:dyDescent="0.3">
      <c r="B97" s="200">
        <v>89</v>
      </c>
      <c r="C97" s="206"/>
      <c r="D97" s="207"/>
      <c r="E97" s="208"/>
      <c r="F97" s="206"/>
      <c r="G97" s="206"/>
      <c r="H97" s="209"/>
      <c r="I97" s="210"/>
    </row>
    <row r="98" spans="2:9" ht="14.4" x14ac:dyDescent="0.3">
      <c r="B98" s="200">
        <v>90</v>
      </c>
      <c r="C98" s="206"/>
      <c r="D98" s="207"/>
      <c r="E98" s="208"/>
      <c r="F98" s="206"/>
      <c r="G98" s="206"/>
      <c r="H98" s="209"/>
      <c r="I98" s="210"/>
    </row>
    <row r="99" spans="2:9" ht="14.4" x14ac:dyDescent="0.3">
      <c r="B99" s="200">
        <v>91</v>
      </c>
      <c r="C99" s="206"/>
      <c r="D99" s="207"/>
      <c r="E99" s="208"/>
      <c r="F99" s="206"/>
      <c r="G99" s="206"/>
      <c r="H99" s="209"/>
      <c r="I99" s="210"/>
    </row>
    <row r="100" spans="2:9" ht="14.4" x14ac:dyDescent="0.3">
      <c r="B100" s="200">
        <v>92</v>
      </c>
      <c r="C100" s="206"/>
      <c r="D100" s="207"/>
      <c r="E100" s="208"/>
      <c r="F100" s="206"/>
      <c r="G100" s="206"/>
      <c r="H100" s="209"/>
      <c r="I100" s="210"/>
    </row>
    <row r="101" spans="2:9" ht="14.4" x14ac:dyDescent="0.3">
      <c r="B101" s="200">
        <v>93</v>
      </c>
      <c r="C101" s="206"/>
      <c r="D101" s="207"/>
      <c r="E101" s="208"/>
      <c r="F101" s="206"/>
      <c r="G101" s="206"/>
      <c r="H101" s="209"/>
      <c r="I101" s="210"/>
    </row>
    <row r="102" spans="2:9" ht="14.4" x14ac:dyDescent="0.3">
      <c r="B102" s="200">
        <v>94</v>
      </c>
      <c r="C102" s="206"/>
      <c r="D102" s="207"/>
      <c r="E102" s="208"/>
      <c r="F102" s="206"/>
      <c r="G102" s="206"/>
      <c r="H102" s="209"/>
      <c r="I102" s="210"/>
    </row>
    <row r="103" spans="2:9" ht="14.4" x14ac:dyDescent="0.3">
      <c r="B103" s="200">
        <v>95</v>
      </c>
      <c r="C103" s="206"/>
      <c r="D103" s="207"/>
      <c r="E103" s="208"/>
      <c r="F103" s="206"/>
      <c r="G103" s="206"/>
      <c r="H103" s="209"/>
      <c r="I103" s="210"/>
    </row>
    <row r="104" spans="2:9" ht="14.4" x14ac:dyDescent="0.3">
      <c r="B104" s="200">
        <v>96</v>
      </c>
      <c r="C104" s="206"/>
      <c r="D104" s="207"/>
      <c r="E104" s="208"/>
      <c r="F104" s="206"/>
      <c r="G104" s="206"/>
      <c r="H104" s="209"/>
      <c r="I104" s="210"/>
    </row>
    <row r="105" spans="2:9" ht="14.4" x14ac:dyDescent="0.3">
      <c r="B105" s="200">
        <v>97</v>
      </c>
      <c r="C105" s="206"/>
      <c r="D105" s="207"/>
      <c r="E105" s="208"/>
      <c r="F105" s="206"/>
      <c r="G105" s="206"/>
      <c r="H105" s="209"/>
      <c r="I105" s="210"/>
    </row>
    <row r="106" spans="2:9" ht="14.4" x14ac:dyDescent="0.3">
      <c r="B106" s="200">
        <v>98</v>
      </c>
      <c r="C106" s="206"/>
      <c r="D106" s="207"/>
      <c r="E106" s="208"/>
      <c r="F106" s="206"/>
      <c r="G106" s="206"/>
      <c r="H106" s="209"/>
      <c r="I106" s="210"/>
    </row>
    <row r="107" spans="2:9" ht="14.4" x14ac:dyDescent="0.3">
      <c r="B107" s="200">
        <v>99</v>
      </c>
      <c r="C107" s="206"/>
      <c r="D107" s="207"/>
      <c r="E107" s="208"/>
      <c r="F107" s="206"/>
      <c r="G107" s="206"/>
      <c r="H107" s="209"/>
      <c r="I107" s="210"/>
    </row>
    <row r="108" spans="2:9" ht="15" thickBot="1" x14ac:dyDescent="0.35">
      <c r="B108" s="211">
        <v>100</v>
      </c>
      <c r="C108" s="212"/>
      <c r="D108" s="213"/>
      <c r="E108" s="214"/>
      <c r="F108" s="212"/>
      <c r="G108" s="212"/>
      <c r="H108" s="215"/>
      <c r="I108" s="216"/>
    </row>
  </sheetData>
  <sheetProtection algorithmName="SHA-512" hashValue="JSChG/dlTz+WlDHaMTHYPQ1lueQQVZA4Am0mI4t+6jmKdIsrwodaNR122dhWWDlTkrPi0hE5XyXNrAl9gWmsJg==" saltValue="ZWfah4CM4twuMCeFZvgPtg==" spinCount="100000" sheet="1"/>
  <mergeCells count="13">
    <mergeCell ref="G7:G8"/>
    <mergeCell ref="H7:H8"/>
    <mergeCell ref="I7:I8"/>
    <mergeCell ref="C2:I2"/>
    <mergeCell ref="C3:I3"/>
    <mergeCell ref="C4:I4"/>
    <mergeCell ref="B5:I5"/>
    <mergeCell ref="B6:I6"/>
    <mergeCell ref="B7:B8"/>
    <mergeCell ref="C7:C8"/>
    <mergeCell ref="D7:D8"/>
    <mergeCell ref="E7:E8"/>
    <mergeCell ref="F7:F8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B9E6-CBBD-4243-A152-D7FB3258C799}">
  <sheetPr>
    <tabColor rgb="FF0070C0"/>
    <pageSetUpPr fitToPage="1"/>
  </sheetPr>
  <dimension ref="A1:G42"/>
  <sheetViews>
    <sheetView showGridLines="0" zoomScaleNormal="100" workbookViewId="0">
      <selection activeCell="C22" sqref="C22"/>
    </sheetView>
  </sheetViews>
  <sheetFormatPr defaultRowHeight="13.2" x14ac:dyDescent="0.25"/>
  <cols>
    <col min="1" max="1" width="0.77734375" style="167" customWidth="1"/>
    <col min="2" max="2" width="45.33203125" style="167" customWidth="1"/>
    <col min="3" max="4" width="20.6640625" style="167" customWidth="1"/>
    <col min="5" max="5" width="1.44140625" style="167" customWidth="1"/>
    <col min="6" max="16384" width="8.88671875" style="167"/>
  </cols>
  <sheetData>
    <row r="1" spans="1:5" ht="9" customHeight="1" x14ac:dyDescent="0.3">
      <c r="A1" s="217"/>
      <c r="B1" s="217"/>
      <c r="C1" s="217"/>
      <c r="D1" s="217"/>
      <c r="E1" s="166"/>
    </row>
    <row r="2" spans="1:5" ht="15.75" customHeight="1" x14ac:dyDescent="0.3">
      <c r="A2" s="218"/>
      <c r="B2" s="404" t="str">
        <f>"Název: "&amp;Nastaveni!C4</f>
        <v xml:space="preserve">Název: </v>
      </c>
      <c r="C2" s="404"/>
      <c r="D2" s="219" t="s">
        <v>89</v>
      </c>
      <c r="E2" s="166"/>
    </row>
    <row r="3" spans="1:5" ht="15.75" customHeight="1" x14ac:dyDescent="0.3">
      <c r="A3" s="217"/>
      <c r="B3" s="404" t="str">
        <f>"se sídlem: "&amp;Nastaveni!C5</f>
        <v xml:space="preserve">se sídlem: </v>
      </c>
      <c r="C3" s="404"/>
      <c r="D3" s="219" t="s">
        <v>90</v>
      </c>
      <c r="E3" s="166"/>
    </row>
    <row r="4" spans="1:5" ht="15.75" customHeight="1" x14ac:dyDescent="0.3">
      <c r="A4" s="217"/>
      <c r="B4" s="404" t="str">
        <f>"IČ: "&amp;Nastaveni!C8</f>
        <v xml:space="preserve">IČ: </v>
      </c>
      <c r="C4" s="404"/>
      <c r="D4" s="217"/>
      <c r="E4" s="166"/>
    </row>
    <row r="5" spans="1:5" ht="15.75" customHeight="1" x14ac:dyDescent="0.3">
      <c r="A5" s="217"/>
      <c r="B5" s="218" t="s">
        <v>91</v>
      </c>
      <c r="C5" s="217"/>
      <c r="D5" s="220"/>
      <c r="E5" s="166"/>
    </row>
    <row r="6" spans="1:5" ht="15.75" customHeight="1" x14ac:dyDescent="0.3">
      <c r="A6" s="217"/>
      <c r="B6" s="218"/>
      <c r="C6" s="217"/>
      <c r="D6" s="221"/>
      <c r="E6" s="166"/>
    </row>
    <row r="7" spans="1:5" ht="18" x14ac:dyDescent="0.3">
      <c r="A7" s="217"/>
      <c r="B7" s="402" t="s">
        <v>92</v>
      </c>
      <c r="C7" s="402"/>
      <c r="D7" s="402"/>
      <c r="E7" s="166"/>
    </row>
    <row r="8" spans="1:5" ht="18" x14ac:dyDescent="0.3">
      <c r="A8" s="217"/>
      <c r="B8" s="402" t="str">
        <f>"k 31.12."&amp;Nastaveni!C12</f>
        <v>k 31.12.2020</v>
      </c>
      <c r="C8" s="402"/>
      <c r="D8" s="402"/>
      <c r="E8" s="166"/>
    </row>
    <row r="9" spans="1:5" ht="18" x14ac:dyDescent="0.3">
      <c r="A9" s="217"/>
      <c r="B9" s="403" t="s">
        <v>93</v>
      </c>
      <c r="C9" s="403"/>
      <c r="D9" s="403"/>
      <c r="E9" s="166"/>
    </row>
    <row r="10" spans="1:5" ht="19.8" customHeight="1" thickBot="1" x14ac:dyDescent="0.35">
      <c r="A10" s="217"/>
      <c r="B10" s="222"/>
      <c r="C10" s="217"/>
      <c r="D10" s="217"/>
      <c r="E10" s="166"/>
    </row>
    <row r="11" spans="1:5" ht="38.25" customHeight="1" thickBot="1" x14ac:dyDescent="0.35">
      <c r="A11" s="217"/>
      <c r="B11" s="223"/>
      <c r="C11" s="224" t="s">
        <v>94</v>
      </c>
      <c r="D11" s="225" t="s">
        <v>95</v>
      </c>
      <c r="E11" s="166"/>
    </row>
    <row r="12" spans="1:5" ht="17.100000000000001" customHeight="1" x14ac:dyDescent="0.3">
      <c r="A12" s="217"/>
      <c r="B12" s="226" t="s">
        <v>96</v>
      </c>
      <c r="C12" s="238"/>
      <c r="D12" s="239"/>
      <c r="E12" s="166"/>
    </row>
    <row r="13" spans="1:5" ht="17.100000000000001" customHeight="1" x14ac:dyDescent="0.3">
      <c r="A13" s="217"/>
      <c r="B13" s="227" t="s">
        <v>97</v>
      </c>
      <c r="C13" s="240"/>
      <c r="D13" s="241"/>
      <c r="E13" s="166"/>
    </row>
    <row r="14" spans="1:5" ht="17.100000000000001" customHeight="1" x14ac:dyDescent="0.3">
      <c r="A14" s="217"/>
      <c r="B14" s="227" t="s">
        <v>98</v>
      </c>
      <c r="C14" s="240"/>
      <c r="D14" s="241"/>
      <c r="E14" s="166"/>
    </row>
    <row r="15" spans="1:5" ht="17.100000000000001" customHeight="1" x14ac:dyDescent="0.3">
      <c r="A15" s="217"/>
      <c r="B15" s="227" t="s">
        <v>99</v>
      </c>
      <c r="C15" s="240"/>
      <c r="D15" s="241"/>
      <c r="E15" s="166"/>
    </row>
    <row r="16" spans="1:5" ht="17.100000000000001" customHeight="1" x14ac:dyDescent="0.3">
      <c r="A16" s="217"/>
      <c r="B16" s="227" t="s">
        <v>100</v>
      </c>
      <c r="C16" s="240"/>
      <c r="D16" s="241"/>
      <c r="E16" s="166"/>
    </row>
    <row r="17" spans="1:7" ht="17.100000000000001" customHeight="1" x14ac:dyDescent="0.3">
      <c r="A17" s="217"/>
      <c r="B17" s="227" t="s">
        <v>101</v>
      </c>
      <c r="C17" s="240"/>
      <c r="D17" s="241"/>
      <c r="E17" s="166"/>
    </row>
    <row r="18" spans="1:7" ht="17.100000000000001" customHeight="1" x14ac:dyDescent="0.3">
      <c r="A18" s="217"/>
      <c r="B18" s="227" t="s">
        <v>102</v>
      </c>
      <c r="C18" s="240"/>
      <c r="D18" s="241"/>
      <c r="E18" s="166"/>
    </row>
    <row r="19" spans="1:7" ht="17.100000000000001" customHeight="1" x14ac:dyDescent="0.3">
      <c r="A19" s="217"/>
      <c r="B19" s="227" t="s">
        <v>103</v>
      </c>
      <c r="C19" s="240"/>
      <c r="D19" s="241"/>
      <c r="E19" s="166"/>
    </row>
    <row r="20" spans="1:7" ht="17.100000000000001" customHeight="1" x14ac:dyDescent="0.3">
      <c r="A20" s="217"/>
      <c r="B20" s="227" t="s">
        <v>104</v>
      </c>
      <c r="C20" s="240"/>
      <c r="D20" s="241"/>
      <c r="E20" s="166"/>
    </row>
    <row r="21" spans="1:7" ht="17.100000000000001" customHeight="1" thickBot="1" x14ac:dyDescent="0.35">
      <c r="A21" s="217"/>
      <c r="B21" s="228" t="s">
        <v>105</v>
      </c>
      <c r="C21" s="242"/>
      <c r="D21" s="243"/>
      <c r="E21" s="166"/>
    </row>
    <row r="22" spans="1:7" ht="17.100000000000001" customHeight="1" thickBot="1" x14ac:dyDescent="0.35">
      <c r="A22" s="217"/>
      <c r="B22" s="229" t="s">
        <v>106</v>
      </c>
      <c r="C22" s="230">
        <f>C13+C14+C15+C16+C17+C18+C19+C20+C21</f>
        <v>0</v>
      </c>
      <c r="D22" s="231">
        <f>D13+D14+D15+D16+D17+D18+D19+D20+D21</f>
        <v>0</v>
      </c>
      <c r="E22" s="166"/>
      <c r="G22" s="171"/>
    </row>
    <row r="23" spans="1:7" ht="17.100000000000001" customHeight="1" x14ac:dyDescent="0.3">
      <c r="A23" s="217"/>
      <c r="B23" s="226" t="s">
        <v>107</v>
      </c>
      <c r="C23" s="238"/>
      <c r="D23" s="239"/>
      <c r="E23" s="166"/>
    </row>
    <row r="24" spans="1:7" ht="17.100000000000001" customHeight="1" x14ac:dyDescent="0.3">
      <c r="A24" s="217"/>
      <c r="B24" s="227" t="s">
        <v>108</v>
      </c>
      <c r="C24" s="240"/>
      <c r="D24" s="244"/>
      <c r="E24" s="166"/>
    </row>
    <row r="25" spans="1:7" ht="17.100000000000001" customHeight="1" thickBot="1" x14ac:dyDescent="0.35">
      <c r="A25" s="217"/>
      <c r="B25" s="232" t="s">
        <v>109</v>
      </c>
      <c r="C25" s="245"/>
      <c r="D25" s="246"/>
      <c r="E25" s="166"/>
    </row>
    <row r="26" spans="1:7" ht="17.100000000000001" customHeight="1" thickBot="1" x14ac:dyDescent="0.35">
      <c r="A26" s="217"/>
      <c r="B26" s="233" t="s">
        <v>110</v>
      </c>
      <c r="C26" s="230">
        <f>C24+C25</f>
        <v>0</v>
      </c>
      <c r="D26" s="231">
        <f>D24+D25</f>
        <v>0</v>
      </c>
      <c r="E26" s="166"/>
    </row>
    <row r="27" spans="1:7" ht="17.100000000000001" customHeight="1" thickBot="1" x14ac:dyDescent="0.35">
      <c r="A27" s="217"/>
      <c r="B27" s="229" t="s">
        <v>111</v>
      </c>
      <c r="C27" s="230">
        <f>C22-C26</f>
        <v>0</v>
      </c>
      <c r="D27" s="231">
        <f>D22-D26</f>
        <v>0</v>
      </c>
      <c r="E27" s="166"/>
    </row>
    <row r="28" spans="1:7" ht="15.6" x14ac:dyDescent="0.3">
      <c r="A28" s="217"/>
      <c r="B28" s="218"/>
      <c r="C28" s="217"/>
      <c r="D28" s="217"/>
      <c r="E28" s="166"/>
    </row>
    <row r="29" spans="1:7" ht="15.6" x14ac:dyDescent="0.3">
      <c r="A29" s="217"/>
      <c r="B29" s="247" t="s">
        <v>112</v>
      </c>
      <c r="C29" s="217"/>
      <c r="D29" s="217"/>
      <c r="E29" s="166"/>
    </row>
    <row r="30" spans="1:7" ht="15.6" x14ac:dyDescent="0.3">
      <c r="A30" s="217"/>
      <c r="B30" s="218"/>
      <c r="C30" s="217"/>
      <c r="D30" s="217"/>
      <c r="E30" s="166"/>
    </row>
    <row r="31" spans="1:7" ht="16.2" thickBot="1" x14ac:dyDescent="0.35">
      <c r="A31" s="217"/>
      <c r="B31" s="234" t="s">
        <v>113</v>
      </c>
      <c r="C31" s="235"/>
      <c r="D31" s="217"/>
      <c r="E31" s="166"/>
    </row>
    <row r="32" spans="1:7" ht="15.6" x14ac:dyDescent="0.3">
      <c r="A32" s="217"/>
      <c r="B32" s="236"/>
      <c r="C32" s="237" t="s">
        <v>114</v>
      </c>
      <c r="D32" s="217"/>
      <c r="E32" s="166"/>
    </row>
    <row r="33" spans="1:5" ht="24.9" customHeight="1" x14ac:dyDescent="0.3">
      <c r="A33" s="217"/>
      <c r="B33" s="236"/>
      <c r="C33" s="217"/>
      <c r="D33" s="217"/>
      <c r="E33" s="166"/>
    </row>
    <row r="34" spans="1:5" ht="16.2" thickBot="1" x14ac:dyDescent="0.35">
      <c r="A34" s="217"/>
      <c r="B34" s="234" t="s">
        <v>115</v>
      </c>
      <c r="C34" s="235"/>
      <c r="D34" s="217"/>
      <c r="E34" s="166"/>
    </row>
    <row r="35" spans="1:5" ht="15.6" x14ac:dyDescent="0.3">
      <c r="A35" s="217"/>
      <c r="B35" s="236"/>
      <c r="C35" s="237" t="s">
        <v>116</v>
      </c>
      <c r="D35" s="217"/>
      <c r="E35" s="166"/>
    </row>
    <row r="36" spans="1:5" ht="24.9" customHeight="1" x14ac:dyDescent="0.3">
      <c r="A36" s="166"/>
      <c r="B36" s="176"/>
      <c r="C36" s="166"/>
      <c r="D36" s="166"/>
      <c r="E36" s="166"/>
    </row>
    <row r="37" spans="1:5" ht="15.6" x14ac:dyDescent="0.3">
      <c r="A37" s="166"/>
      <c r="B37" s="174"/>
      <c r="C37" s="166"/>
      <c r="D37" s="166"/>
      <c r="E37" s="166"/>
    </row>
    <row r="38" spans="1:5" ht="13.8" x14ac:dyDescent="0.3">
      <c r="A38" s="166"/>
      <c r="B38" s="178"/>
      <c r="C38" s="177"/>
      <c r="D38" s="166"/>
      <c r="E38" s="166"/>
    </row>
    <row r="39" spans="1:5" ht="15.6" x14ac:dyDescent="0.3">
      <c r="A39" s="166"/>
      <c r="B39" s="179"/>
      <c r="C39" s="166"/>
      <c r="D39" s="166"/>
      <c r="E39" s="166"/>
    </row>
    <row r="40" spans="1:5" ht="13.8" x14ac:dyDescent="0.3">
      <c r="A40" s="166"/>
      <c r="B40" s="166"/>
      <c r="C40" s="166"/>
      <c r="D40" s="166"/>
      <c r="E40" s="166"/>
    </row>
    <row r="41" spans="1:5" ht="13.8" x14ac:dyDescent="0.3">
      <c r="A41" s="166"/>
      <c r="B41" s="166"/>
      <c r="C41" s="166"/>
      <c r="D41" s="166"/>
      <c r="E41" s="166"/>
    </row>
    <row r="42" spans="1:5" ht="13.8" x14ac:dyDescent="0.3">
      <c r="A42" s="166"/>
    </row>
  </sheetData>
  <sheetProtection algorithmName="SHA-512" hashValue="pRR8CDOB4xowc8xtI4O443aQuLArf6Ue2OZBWxp6wdg3Cjid7T8Gf7odG6lUOaTdD7vtkDy5juZyKaP99O8vEA==" saltValue="4xoThHMCUdKZC7xcwNoL1A==" spinCount="100000" sheet="1"/>
  <protectedRanges>
    <protectedRange sqref="C21:D21 C15:D18 C12:D13" name="Oblast1"/>
  </protectedRanges>
  <mergeCells count="6">
    <mergeCell ref="B7:D7"/>
    <mergeCell ref="B8:D8"/>
    <mergeCell ref="B9:D9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85689-F27B-426D-9994-32D99BF70CA3}">
  <sheetPr>
    <tabColor rgb="FF00B0F0"/>
    <pageSetUpPr fitToPage="1"/>
  </sheetPr>
  <dimension ref="A1:F49"/>
  <sheetViews>
    <sheetView showGridLines="0" workbookViewId="0">
      <selection activeCell="K14" sqref="K14"/>
    </sheetView>
  </sheetViews>
  <sheetFormatPr defaultRowHeight="13.2" x14ac:dyDescent="0.25"/>
  <cols>
    <col min="1" max="1" width="3.5546875" style="167" customWidth="1"/>
    <col min="2" max="2" width="48.44140625" style="167" customWidth="1"/>
    <col min="3" max="5" width="15.77734375" style="167" customWidth="1"/>
    <col min="6" max="16384" width="8.88671875" style="167"/>
  </cols>
  <sheetData>
    <row r="1" spans="1:6" ht="9" customHeight="1" x14ac:dyDescent="0.3">
      <c r="A1" s="166"/>
      <c r="B1" s="166"/>
      <c r="C1" s="166"/>
      <c r="D1" s="166"/>
      <c r="E1" s="166"/>
      <c r="F1" s="166"/>
    </row>
    <row r="2" spans="1:6" ht="15.75" customHeight="1" x14ac:dyDescent="0.3">
      <c r="A2" s="166"/>
      <c r="B2" s="404" t="str">
        <f>"Název: "&amp;Nastaveni!C4</f>
        <v xml:space="preserve">Název: </v>
      </c>
      <c r="C2" s="404"/>
      <c r="D2" s="404"/>
      <c r="E2" s="405" t="s">
        <v>117</v>
      </c>
      <c r="F2" s="166"/>
    </row>
    <row r="3" spans="1:6" ht="15.75" customHeight="1" x14ac:dyDescent="0.3">
      <c r="A3" s="166"/>
      <c r="B3" s="404" t="str">
        <f>"se sídlem: "&amp;Nastaveni!C5</f>
        <v xml:space="preserve">se sídlem: </v>
      </c>
      <c r="C3" s="404"/>
      <c r="D3" s="404"/>
      <c r="E3" s="405"/>
      <c r="F3" s="166"/>
    </row>
    <row r="4" spans="1:6" ht="15.75" customHeight="1" x14ac:dyDescent="0.3">
      <c r="A4" s="166"/>
      <c r="B4" s="404" t="str">
        <f>"IČ: "&amp;Nastaveni!C8</f>
        <v xml:space="preserve">IČ: </v>
      </c>
      <c r="C4" s="404"/>
      <c r="D4" s="217"/>
      <c r="E4" s="217"/>
      <c r="F4" s="166"/>
    </row>
    <row r="5" spans="1:6" ht="15.75" customHeight="1" x14ac:dyDescent="0.3">
      <c r="A5" s="166"/>
      <c r="B5" s="218" t="s">
        <v>91</v>
      </c>
      <c r="C5" s="217"/>
      <c r="D5" s="217"/>
      <c r="E5" s="220"/>
      <c r="F5" s="166"/>
    </row>
    <row r="6" spans="1:6" ht="15.75" customHeight="1" x14ac:dyDescent="0.3">
      <c r="A6" s="166"/>
      <c r="B6" s="248"/>
      <c r="C6" s="217"/>
      <c r="D6" s="217"/>
      <c r="E6" s="220"/>
      <c r="F6" s="166"/>
    </row>
    <row r="7" spans="1:6" ht="18" customHeight="1" x14ac:dyDescent="0.3">
      <c r="A7" s="166"/>
      <c r="B7" s="402" t="s">
        <v>118</v>
      </c>
      <c r="C7" s="402"/>
      <c r="D7" s="402"/>
      <c r="E7" s="402"/>
      <c r="F7" s="166"/>
    </row>
    <row r="8" spans="1:6" ht="18" customHeight="1" x14ac:dyDescent="0.3">
      <c r="A8" s="166"/>
      <c r="B8" s="402" t="str">
        <f>"k 31.12."&amp;Nastaveni!C12</f>
        <v>k 31.12.2020</v>
      </c>
      <c r="C8" s="402"/>
      <c r="D8" s="402"/>
      <c r="E8" s="402"/>
      <c r="F8" s="166"/>
    </row>
    <row r="9" spans="1:6" ht="18" customHeight="1" x14ac:dyDescent="0.3">
      <c r="A9" s="166"/>
      <c r="B9" s="403" t="s">
        <v>93</v>
      </c>
      <c r="C9" s="402"/>
      <c r="D9" s="402"/>
      <c r="E9" s="402"/>
      <c r="F9" s="166"/>
    </row>
    <row r="10" spans="1:6" ht="9" customHeight="1" thickBot="1" x14ac:dyDescent="0.35">
      <c r="A10" s="166"/>
      <c r="B10" s="180"/>
      <c r="C10" s="166"/>
      <c r="D10" s="166"/>
      <c r="E10" s="166"/>
      <c r="F10" s="166"/>
    </row>
    <row r="11" spans="1:6" ht="18" customHeight="1" x14ac:dyDescent="0.3">
      <c r="A11" s="166"/>
      <c r="B11" s="406"/>
      <c r="C11" s="408" t="s">
        <v>119</v>
      </c>
      <c r="D11" s="410" t="s">
        <v>120</v>
      </c>
      <c r="E11" s="412" t="s">
        <v>121</v>
      </c>
      <c r="F11" s="166"/>
    </row>
    <row r="12" spans="1:6" ht="19.5" customHeight="1" thickBot="1" x14ac:dyDescent="0.35">
      <c r="A12" s="166"/>
      <c r="B12" s="407"/>
      <c r="C12" s="409"/>
      <c r="D12" s="411"/>
      <c r="E12" s="413"/>
      <c r="F12" s="166"/>
    </row>
    <row r="13" spans="1:6" ht="16.2" customHeight="1" x14ac:dyDescent="0.3">
      <c r="A13" s="166"/>
      <c r="B13" s="181" t="s">
        <v>122</v>
      </c>
      <c r="C13" s="182"/>
      <c r="D13" s="182"/>
      <c r="E13" s="183"/>
      <c r="F13" s="166"/>
    </row>
    <row r="14" spans="1:6" ht="16.2" customHeight="1" x14ac:dyDescent="0.3">
      <c r="A14" s="166"/>
      <c r="B14" s="169" t="s">
        <v>123</v>
      </c>
      <c r="C14" s="250"/>
      <c r="D14" s="250"/>
      <c r="E14" s="259">
        <f>C14+D14</f>
        <v>0</v>
      </c>
      <c r="F14" s="166"/>
    </row>
    <row r="15" spans="1:6" ht="16.2" customHeight="1" x14ac:dyDescent="0.3">
      <c r="A15" s="166"/>
      <c r="B15" s="169" t="s">
        <v>124</v>
      </c>
      <c r="C15" s="250"/>
      <c r="D15" s="250"/>
      <c r="E15" s="259">
        <f t="shared" ref="E15:E22" si="0">C15+D15</f>
        <v>0</v>
      </c>
      <c r="F15" s="166"/>
    </row>
    <row r="16" spans="1:6" ht="16.2" customHeight="1" x14ac:dyDescent="0.3">
      <c r="A16" s="166"/>
      <c r="B16" s="169" t="s">
        <v>125</v>
      </c>
      <c r="C16" s="250"/>
      <c r="D16" s="250"/>
      <c r="E16" s="259">
        <f t="shared" si="0"/>
        <v>0</v>
      </c>
      <c r="F16" s="166"/>
    </row>
    <row r="17" spans="1:6" ht="16.2" customHeight="1" x14ac:dyDescent="0.3">
      <c r="A17" s="166"/>
      <c r="B17" s="169" t="s">
        <v>126</v>
      </c>
      <c r="C17" s="250"/>
      <c r="D17" s="250"/>
      <c r="E17" s="259">
        <f t="shared" si="0"/>
        <v>0</v>
      </c>
      <c r="F17" s="166"/>
    </row>
    <row r="18" spans="1:6" ht="16.2" customHeight="1" x14ac:dyDescent="0.3">
      <c r="A18" s="166"/>
      <c r="B18" s="169" t="s">
        <v>127</v>
      </c>
      <c r="C18" s="250"/>
      <c r="D18" s="250"/>
      <c r="E18" s="259">
        <f t="shared" si="0"/>
        <v>0</v>
      </c>
      <c r="F18" s="166"/>
    </row>
    <row r="19" spans="1:6" ht="16.2" customHeight="1" x14ac:dyDescent="0.3">
      <c r="A19" s="166"/>
      <c r="B19" s="169" t="s">
        <v>128</v>
      </c>
      <c r="C19" s="250"/>
      <c r="D19" s="250"/>
      <c r="E19" s="259">
        <f t="shared" si="0"/>
        <v>0</v>
      </c>
      <c r="F19" s="166"/>
    </row>
    <row r="20" spans="1:6" ht="16.2" customHeight="1" x14ac:dyDescent="0.3">
      <c r="A20" s="166"/>
      <c r="B20" s="169" t="s">
        <v>129</v>
      </c>
      <c r="C20" s="250"/>
      <c r="D20" s="250"/>
      <c r="E20" s="259">
        <f t="shared" si="0"/>
        <v>0</v>
      </c>
      <c r="F20" s="166"/>
    </row>
    <row r="21" spans="1:6" ht="16.2" customHeight="1" x14ac:dyDescent="0.3">
      <c r="A21" s="166"/>
      <c r="B21" s="169" t="s">
        <v>130</v>
      </c>
      <c r="C21" s="250"/>
      <c r="D21" s="250"/>
      <c r="E21" s="259">
        <f t="shared" si="0"/>
        <v>0</v>
      </c>
      <c r="F21" s="166"/>
    </row>
    <row r="22" spans="1:6" ht="16.2" customHeight="1" thickBot="1" x14ac:dyDescent="0.35">
      <c r="A22" s="166"/>
      <c r="B22" s="184" t="s">
        <v>131</v>
      </c>
      <c r="C22" s="251"/>
      <c r="D22" s="251"/>
      <c r="E22" s="259">
        <f t="shared" si="0"/>
        <v>0</v>
      </c>
      <c r="F22" s="166"/>
    </row>
    <row r="23" spans="1:6" ht="16.2" customHeight="1" thickBot="1" x14ac:dyDescent="0.35">
      <c r="A23" s="166"/>
      <c r="B23" s="170" t="s">
        <v>132</v>
      </c>
      <c r="C23" s="249">
        <f>SUM(C14:C22)</f>
        <v>0</v>
      </c>
      <c r="D23" s="249">
        <f t="shared" ref="D23:E23" si="1">SUM(D14:D22)</f>
        <v>0</v>
      </c>
      <c r="E23" s="254">
        <f t="shared" si="1"/>
        <v>0</v>
      </c>
      <c r="F23" s="166"/>
    </row>
    <row r="24" spans="1:6" ht="16.2" customHeight="1" x14ac:dyDescent="0.3">
      <c r="A24" s="166"/>
      <c r="B24" s="181" t="s">
        <v>133</v>
      </c>
      <c r="C24" s="185"/>
      <c r="D24" s="185"/>
      <c r="E24" s="260"/>
      <c r="F24" s="166"/>
    </row>
    <row r="25" spans="1:6" ht="16.2" customHeight="1" x14ac:dyDescent="0.3">
      <c r="A25" s="166"/>
      <c r="B25" s="169" t="s">
        <v>134</v>
      </c>
      <c r="C25" s="250"/>
      <c r="D25" s="250"/>
      <c r="E25" s="259">
        <f>C25+D25</f>
        <v>0</v>
      </c>
      <c r="F25" s="166"/>
    </row>
    <row r="26" spans="1:6" ht="16.2" customHeight="1" x14ac:dyDescent="0.3">
      <c r="A26" s="166"/>
      <c r="B26" s="169" t="s">
        <v>135</v>
      </c>
      <c r="C26" s="250"/>
      <c r="D26" s="250"/>
      <c r="E26" s="259">
        <f t="shared" ref="E26:E33" si="2">C26+D26</f>
        <v>0</v>
      </c>
      <c r="F26" s="166"/>
    </row>
    <row r="27" spans="1:6" ht="16.2" customHeight="1" x14ac:dyDescent="0.3">
      <c r="A27" s="166"/>
      <c r="B27" s="169" t="s">
        <v>136</v>
      </c>
      <c r="C27" s="250"/>
      <c r="D27" s="250"/>
      <c r="E27" s="259">
        <f t="shared" si="2"/>
        <v>0</v>
      </c>
      <c r="F27" s="166"/>
    </row>
    <row r="28" spans="1:6" ht="16.2" customHeight="1" x14ac:dyDescent="0.3">
      <c r="A28" s="166"/>
      <c r="B28" s="169" t="s">
        <v>137</v>
      </c>
      <c r="C28" s="250"/>
      <c r="D28" s="250"/>
      <c r="E28" s="259">
        <f t="shared" si="2"/>
        <v>0</v>
      </c>
      <c r="F28" s="166"/>
    </row>
    <row r="29" spans="1:6" ht="16.2" customHeight="1" x14ac:dyDescent="0.3">
      <c r="A29" s="166"/>
      <c r="B29" s="169" t="s">
        <v>138</v>
      </c>
      <c r="C29" s="250"/>
      <c r="D29" s="250"/>
      <c r="E29" s="259">
        <f t="shared" si="2"/>
        <v>0</v>
      </c>
      <c r="F29" s="166"/>
    </row>
    <row r="30" spans="1:6" ht="16.2" customHeight="1" x14ac:dyDescent="0.3">
      <c r="A30" s="166"/>
      <c r="B30" s="169" t="s">
        <v>139</v>
      </c>
      <c r="C30" s="250"/>
      <c r="D30" s="250"/>
      <c r="E30" s="259">
        <f t="shared" si="2"/>
        <v>0</v>
      </c>
      <c r="F30" s="166"/>
    </row>
    <row r="31" spans="1:6" ht="16.2" customHeight="1" x14ac:dyDescent="0.3">
      <c r="A31" s="166"/>
      <c r="B31" s="169" t="s">
        <v>140</v>
      </c>
      <c r="C31" s="250"/>
      <c r="D31" s="250"/>
      <c r="E31" s="259">
        <f t="shared" si="2"/>
        <v>0</v>
      </c>
      <c r="F31" s="166"/>
    </row>
    <row r="32" spans="1:6" ht="16.2" customHeight="1" x14ac:dyDescent="0.3">
      <c r="A32" s="166"/>
      <c r="B32" s="186" t="s">
        <v>141</v>
      </c>
      <c r="C32" s="250"/>
      <c r="D32" s="250"/>
      <c r="E32" s="259">
        <f t="shared" si="2"/>
        <v>0</v>
      </c>
      <c r="F32" s="166"/>
    </row>
    <row r="33" spans="1:6" ht="16.2" customHeight="1" thickBot="1" x14ac:dyDescent="0.35">
      <c r="A33" s="166"/>
      <c r="B33" s="172" t="s">
        <v>142</v>
      </c>
      <c r="C33" s="252"/>
      <c r="D33" s="252"/>
      <c r="E33" s="259">
        <f t="shared" si="2"/>
        <v>0</v>
      </c>
      <c r="F33" s="166"/>
    </row>
    <row r="34" spans="1:6" ht="16.2" customHeight="1" thickBot="1" x14ac:dyDescent="0.35">
      <c r="A34" s="166"/>
      <c r="B34" s="173" t="s">
        <v>143</v>
      </c>
      <c r="C34" s="253">
        <f>SUM(C24:C33)</f>
        <v>0</v>
      </c>
      <c r="D34" s="253">
        <f t="shared" ref="D34:E34" si="3">SUM(D24:D33)</f>
        <v>0</v>
      </c>
      <c r="E34" s="255">
        <f t="shared" si="3"/>
        <v>0</v>
      </c>
      <c r="F34" s="166"/>
    </row>
    <row r="35" spans="1:6" ht="18" customHeight="1" thickBot="1" x14ac:dyDescent="0.35">
      <c r="A35" s="166"/>
      <c r="B35" s="187" t="s">
        <v>144</v>
      </c>
      <c r="C35" s="256">
        <f>C23-C34</f>
        <v>0</v>
      </c>
      <c r="D35" s="256">
        <f t="shared" ref="D35:E35" si="4">D23-D34</f>
        <v>0</v>
      </c>
      <c r="E35" s="257">
        <f t="shared" si="4"/>
        <v>0</v>
      </c>
      <c r="F35" s="166"/>
    </row>
    <row r="36" spans="1:6" ht="15.6" x14ac:dyDescent="0.3">
      <c r="A36" s="166"/>
      <c r="B36" s="168"/>
      <c r="C36" s="166"/>
      <c r="D36" s="166"/>
      <c r="E36" s="166"/>
      <c r="F36" s="166"/>
    </row>
    <row r="37" spans="1:6" ht="15.6" x14ac:dyDescent="0.3">
      <c r="A37" s="166"/>
      <c r="B37" s="258" t="s">
        <v>112</v>
      </c>
      <c r="C37" s="166"/>
      <c r="D37" s="166"/>
      <c r="E37" s="166"/>
      <c r="F37" s="166"/>
    </row>
    <row r="38" spans="1:6" ht="15.6" x14ac:dyDescent="0.3">
      <c r="A38" s="166"/>
      <c r="B38" s="168"/>
      <c r="C38" s="166"/>
      <c r="D38" s="166"/>
      <c r="E38" s="166"/>
      <c r="F38" s="166"/>
    </row>
    <row r="39" spans="1:6" ht="15.6" x14ac:dyDescent="0.3">
      <c r="A39" s="166"/>
      <c r="B39" s="168"/>
      <c r="C39" s="166"/>
      <c r="D39" s="166"/>
      <c r="E39" s="166"/>
      <c r="F39" s="166"/>
    </row>
    <row r="40" spans="1:6" ht="15.6" x14ac:dyDescent="0.3">
      <c r="A40" s="166"/>
      <c r="B40" s="168"/>
      <c r="C40" s="188"/>
      <c r="D40" s="188"/>
      <c r="E40" s="166"/>
      <c r="F40" s="166"/>
    </row>
    <row r="41" spans="1:6" ht="16.5" customHeight="1" thickBot="1" x14ac:dyDescent="0.35">
      <c r="A41" s="166"/>
      <c r="B41" s="174" t="s">
        <v>113</v>
      </c>
      <c r="C41" s="175"/>
      <c r="D41" s="166"/>
      <c r="E41" s="166"/>
      <c r="F41" s="166"/>
    </row>
    <row r="42" spans="1:6" ht="16.5" customHeight="1" x14ac:dyDescent="0.3">
      <c r="A42" s="166"/>
      <c r="B42" s="176"/>
      <c r="C42" s="177" t="s">
        <v>114</v>
      </c>
      <c r="D42" s="166"/>
      <c r="E42" s="166"/>
      <c r="F42" s="166"/>
    </row>
    <row r="43" spans="1:6" ht="24.9" customHeight="1" x14ac:dyDescent="0.3">
      <c r="A43" s="166"/>
      <c r="B43" s="176"/>
      <c r="C43" s="166"/>
      <c r="D43" s="166"/>
      <c r="E43" s="166"/>
      <c r="F43" s="166"/>
    </row>
    <row r="44" spans="1:6" ht="16.5" customHeight="1" thickBot="1" x14ac:dyDescent="0.35">
      <c r="A44" s="166"/>
      <c r="B44" s="174" t="s">
        <v>115</v>
      </c>
      <c r="C44" s="175"/>
      <c r="D44" s="166"/>
      <c r="E44" s="166"/>
      <c r="F44" s="166"/>
    </row>
    <row r="45" spans="1:6" ht="16.5" customHeight="1" x14ac:dyDescent="0.3">
      <c r="A45" s="166"/>
      <c r="B45" s="176"/>
      <c r="C45" s="177" t="s">
        <v>116</v>
      </c>
      <c r="D45" s="166"/>
      <c r="E45" s="166"/>
      <c r="F45" s="166"/>
    </row>
    <row r="46" spans="1:6" ht="24.9" customHeight="1" x14ac:dyDescent="0.3">
      <c r="A46" s="166"/>
      <c r="B46" s="176"/>
      <c r="C46" s="166"/>
      <c r="D46" s="166"/>
      <c r="E46" s="166"/>
      <c r="F46" s="166"/>
    </row>
    <row r="47" spans="1:6" ht="16.5" customHeight="1" x14ac:dyDescent="0.3">
      <c r="A47" s="166"/>
      <c r="B47" s="174"/>
      <c r="C47" s="166"/>
      <c r="D47" s="166"/>
      <c r="E47" s="166"/>
      <c r="F47" s="166"/>
    </row>
    <row r="48" spans="1:6" ht="16.5" customHeight="1" x14ac:dyDescent="0.25">
      <c r="B48" s="178"/>
      <c r="C48" s="177"/>
    </row>
    <row r="49" ht="16.5" customHeight="1" x14ac:dyDescent="0.25"/>
  </sheetData>
  <sheetProtection algorithmName="SHA-512" hashValue="D6S4V6VnIiliFDl3pD+vqyIlhQIWtBvgJuhaqq1XD3C8Fy8JA2RSNkDDCTuLohEJIrlRMlVLtjhh5S5kcxUamw==" saltValue="vkwmoNGIReMsLnQ6vf3LAQ==" spinCount="100000" sheet="1"/>
  <protectedRanges>
    <protectedRange sqref="D14:D22 C19:C20 C26:C27 D25:D31 C29" name="Oblast1"/>
  </protectedRanges>
  <mergeCells count="11">
    <mergeCell ref="B8:E8"/>
    <mergeCell ref="B9:E9"/>
    <mergeCell ref="B11:B12"/>
    <mergeCell ref="C11:C12"/>
    <mergeCell ref="D11:D12"/>
    <mergeCell ref="E11:E12"/>
    <mergeCell ref="B4:C4"/>
    <mergeCell ref="B2:D2"/>
    <mergeCell ref="B3:D3"/>
    <mergeCell ref="E2:E3"/>
    <mergeCell ref="B7:E7"/>
  </mergeCells>
  <conditionalFormatting sqref="C23:E23">
    <cfRule type="cellIs" dxfId="180" priority="3" operator="equal">
      <formula>0</formula>
    </cfRule>
  </conditionalFormatting>
  <conditionalFormatting sqref="C34:E34">
    <cfRule type="cellIs" dxfId="179" priority="2" operator="equal">
      <formula>0</formula>
    </cfRule>
  </conditionalFormatting>
  <conditionalFormatting sqref="E14:E22 E25:E33">
    <cfRule type="cellIs" dxfId="178" priority="1" operator="equal">
      <formula>0</formula>
    </cfRule>
  </conditionalFormatting>
  <pageMargins left="0.7" right="0.7" top="0.78740157499999996" bottom="0.78740157499999996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P29"/>
  <sheetViews>
    <sheetView showGridLines="0" showRowColHeaders="0" workbookViewId="0">
      <selection activeCell="E15" sqref="E15"/>
    </sheetView>
  </sheetViews>
  <sheetFormatPr defaultRowHeight="13.2" x14ac:dyDescent="0.25"/>
  <cols>
    <col min="1" max="1" width="2.33203125" customWidth="1"/>
    <col min="3" max="3" width="9.5546875" customWidth="1"/>
    <col min="4" max="4" width="9" customWidth="1"/>
    <col min="5" max="5" width="13.6640625" customWidth="1"/>
    <col min="7" max="7" width="8.44140625" customWidth="1"/>
    <col min="8" max="8" width="10.6640625" customWidth="1"/>
  </cols>
  <sheetData>
    <row r="1" spans="2:16" ht="23.25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ht="61.2" x14ac:dyDescent="0.3">
      <c r="B2" s="8" t="s">
        <v>81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3.8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21" x14ac:dyDescent="0.3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9" customHeight="1" x14ac:dyDescent="0.3"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8" customHeight="1" x14ac:dyDescent="0.3">
      <c r="B6" s="10" t="s">
        <v>34</v>
      </c>
      <c r="C6" s="11">
        <f>Nastaveni!C4</f>
        <v>0</v>
      </c>
      <c r="D6" s="10"/>
      <c r="E6" s="10"/>
      <c r="F6" s="10"/>
      <c r="G6" s="10"/>
      <c r="H6" s="10"/>
      <c r="I6" s="10"/>
      <c r="J6" s="10"/>
      <c r="K6" s="10"/>
      <c r="L6" s="10"/>
      <c r="M6" s="12"/>
      <c r="N6" s="12"/>
      <c r="O6" s="12"/>
      <c r="P6" s="13"/>
    </row>
    <row r="7" spans="2:16" ht="18" customHeight="1" x14ac:dyDescent="0.3">
      <c r="B7" s="10" t="s">
        <v>16</v>
      </c>
      <c r="C7" s="11">
        <f>Nastaveni!C5</f>
        <v>0</v>
      </c>
      <c r="D7" s="10"/>
      <c r="E7" s="10"/>
      <c r="F7" s="10"/>
      <c r="G7" s="10"/>
      <c r="H7" s="10"/>
      <c r="I7" s="10"/>
      <c r="J7" s="10"/>
      <c r="K7" s="10"/>
      <c r="L7" s="10"/>
      <c r="M7" s="12"/>
      <c r="N7" s="12"/>
      <c r="O7" s="12"/>
      <c r="P7" s="13"/>
    </row>
    <row r="8" spans="2:16" ht="18" customHeight="1" x14ac:dyDescent="0.3">
      <c r="B8" s="10" t="s">
        <v>19</v>
      </c>
      <c r="C8" s="305">
        <f>Nastaveni!C8</f>
        <v>0</v>
      </c>
      <c r="D8" s="305"/>
      <c r="E8" s="10"/>
      <c r="F8" s="10"/>
      <c r="G8" s="10"/>
      <c r="H8" s="10"/>
      <c r="I8" s="10"/>
      <c r="J8" s="10"/>
      <c r="K8" s="10"/>
      <c r="L8" s="10"/>
      <c r="M8" s="12"/>
      <c r="N8" s="12"/>
      <c r="O8" s="12"/>
      <c r="P8" s="13"/>
    </row>
    <row r="9" spans="2:16" ht="18" customHeight="1" x14ac:dyDescent="0.3">
      <c r="B9" s="10" t="str">
        <f>"registrace vedena u "&amp;Nastaveni!C6&amp;" pod spisovou značkou "&amp;Nastaveni!C7</f>
        <v xml:space="preserve">registrace vedena u  pod spisovou značkou 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2"/>
      <c r="N9" s="12"/>
      <c r="O9" s="12"/>
      <c r="P9" s="13"/>
    </row>
    <row r="10" spans="2:16" ht="18" customHeight="1" x14ac:dyDescent="0.3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12"/>
      <c r="O10" s="12"/>
      <c r="P10" s="13"/>
    </row>
    <row r="11" spans="2:16" ht="18" customHeight="1" x14ac:dyDescent="0.3">
      <c r="B11" s="10" t="str">
        <f>"číslo účtu - "&amp;Nastaveni!C9</f>
        <v xml:space="preserve">číslo účtu - 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2"/>
      <c r="O11" s="12"/>
      <c r="P11" s="13"/>
    </row>
    <row r="12" spans="2:16" ht="15.6" x14ac:dyDescent="0.3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6" ht="15.6" x14ac:dyDescent="0.3"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2:16" ht="15.6" x14ac:dyDescent="0.3"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2:16" ht="15.6" x14ac:dyDescent="0.3">
      <c r="B15" s="14" t="s">
        <v>35</v>
      </c>
      <c r="C15" s="13"/>
      <c r="D15" s="13" t="s">
        <v>36</v>
      </c>
      <c r="E15" s="15" t="str">
        <f>"01.01."&amp;Nastaveni!C12</f>
        <v>01.01.2020</v>
      </c>
      <c r="F15" s="306" t="s">
        <v>37</v>
      </c>
      <c r="G15" s="306"/>
      <c r="H15" s="21">
        <v>1</v>
      </c>
      <c r="I15" s="13"/>
      <c r="J15" s="13"/>
      <c r="K15" s="13"/>
      <c r="L15" s="16"/>
      <c r="M15" s="16"/>
      <c r="N15" s="16"/>
      <c r="O15" s="13"/>
      <c r="P15" s="13"/>
    </row>
    <row r="16" spans="2:16" ht="17.399999999999999" x14ac:dyDescent="0.3">
      <c r="B16" s="17"/>
      <c r="C16" s="3"/>
      <c r="D16" s="3"/>
      <c r="E16" s="3"/>
      <c r="F16" s="3"/>
      <c r="G16" s="3"/>
      <c r="H16" s="3"/>
      <c r="I16" s="3"/>
      <c r="J16" s="3"/>
      <c r="K16" s="3"/>
      <c r="L16" s="303" t="s">
        <v>38</v>
      </c>
      <c r="M16" s="303"/>
      <c r="N16" s="303"/>
      <c r="O16" s="3"/>
      <c r="P16" s="3"/>
    </row>
    <row r="17" spans="2:16" ht="17.399999999999999" x14ac:dyDescent="0.3">
      <c r="B17" s="17"/>
      <c r="C17" s="3"/>
      <c r="D17" s="3"/>
      <c r="E17" s="3"/>
      <c r="F17" s="3"/>
      <c r="G17" s="3"/>
      <c r="H17" s="3"/>
      <c r="I17" s="3"/>
      <c r="J17" s="3"/>
      <c r="K17" s="3"/>
      <c r="L17" s="18"/>
      <c r="M17" s="18"/>
      <c r="N17" s="18"/>
      <c r="O17" s="3"/>
      <c r="P17" s="3"/>
    </row>
    <row r="18" spans="2:16" ht="17.399999999999999" x14ac:dyDescent="0.3">
      <c r="B18" s="17"/>
      <c r="C18" s="3"/>
      <c r="D18" s="3"/>
      <c r="E18" s="3"/>
      <c r="F18" s="3"/>
      <c r="G18" s="3"/>
      <c r="H18" s="3"/>
      <c r="I18" s="3"/>
      <c r="J18" s="3"/>
      <c r="K18" s="3"/>
      <c r="L18" s="18"/>
      <c r="M18" s="18"/>
      <c r="N18" s="18"/>
      <c r="O18" s="3"/>
      <c r="P18" s="3"/>
    </row>
    <row r="19" spans="2:16" ht="15.6" x14ac:dyDescent="0.3">
      <c r="B19" s="14" t="s">
        <v>39</v>
      </c>
      <c r="C19" s="3"/>
      <c r="D19" s="13" t="s">
        <v>36</v>
      </c>
      <c r="E19" s="16"/>
      <c r="F19" s="306" t="s">
        <v>37</v>
      </c>
      <c r="G19" s="306"/>
      <c r="H19" s="16"/>
      <c r="I19" s="3"/>
      <c r="J19" s="3"/>
      <c r="K19" s="3"/>
      <c r="L19" s="19"/>
      <c r="M19" s="19"/>
      <c r="N19" s="19"/>
      <c r="O19" s="3"/>
      <c r="P19" s="3"/>
    </row>
    <row r="20" spans="2:16" ht="15.6" x14ac:dyDescent="0.3">
      <c r="B20" s="14"/>
      <c r="C20" s="3"/>
      <c r="D20" s="3"/>
      <c r="E20" s="3"/>
      <c r="F20" s="3"/>
      <c r="G20" s="3"/>
      <c r="H20" s="3"/>
      <c r="I20" s="3"/>
      <c r="J20" s="3"/>
      <c r="K20" s="3"/>
      <c r="L20" s="303" t="s">
        <v>38</v>
      </c>
      <c r="M20" s="303"/>
      <c r="N20" s="303"/>
      <c r="O20" s="3"/>
      <c r="P20" s="3"/>
    </row>
    <row r="21" spans="2:16" ht="17.399999999999999" x14ac:dyDescent="0.3"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 ht="15.6" x14ac:dyDescent="0.3">
      <c r="B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 ht="15.6" x14ac:dyDescent="0.3"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2:16" ht="18" x14ac:dyDescent="0.3">
      <c r="B24" s="2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ht="18" x14ac:dyDescent="0.3">
      <c r="B25" s="20"/>
      <c r="C25" s="3"/>
      <c r="D25" s="19"/>
      <c r="E25" s="19"/>
      <c r="F25" s="19"/>
      <c r="G25" s="3"/>
      <c r="H25" s="3"/>
      <c r="I25" s="3"/>
      <c r="J25" s="3"/>
      <c r="K25" s="3"/>
      <c r="L25" s="19"/>
      <c r="M25" s="19"/>
      <c r="N25" s="19"/>
      <c r="O25" s="3"/>
      <c r="P25" s="3"/>
    </row>
    <row r="26" spans="2:16" ht="15.6" x14ac:dyDescent="0.3">
      <c r="B26" s="14"/>
      <c r="C26" s="3"/>
      <c r="D26" s="303" t="s">
        <v>40</v>
      </c>
      <c r="E26" s="303"/>
      <c r="F26" s="303"/>
      <c r="G26" s="3"/>
      <c r="H26" s="3"/>
      <c r="I26" s="3"/>
      <c r="J26" s="3"/>
      <c r="K26" s="3"/>
      <c r="L26" s="303" t="s">
        <v>41</v>
      </c>
      <c r="M26" s="304"/>
      <c r="N26" s="304"/>
      <c r="O26" s="3"/>
      <c r="P26" s="3"/>
    </row>
    <row r="27" spans="2:16" ht="13.8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16" ht="13.8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13.8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</sheetData>
  <sheetProtection algorithmName="SHA-512" hashValue="OEpMl/63XMe+H2nRB/FFKaeIsRnbJ/SxP2Mdzol1eJeAEcFuQeBEk0a4g4wAkNLCnhihVDJTwsYK5Lg8m48g1A==" saltValue="bohE5eDYMXCQBIz9UEv19Q==" spinCount="100000" sheet="1" objects="1" scenarios="1" selectLockedCells="1" selectUnlockedCells="1"/>
  <mergeCells count="7">
    <mergeCell ref="D26:F26"/>
    <mergeCell ref="L26:N26"/>
    <mergeCell ref="C8:D8"/>
    <mergeCell ref="F15:G15"/>
    <mergeCell ref="L16:N16"/>
    <mergeCell ref="F19:G19"/>
    <mergeCell ref="L20:N2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S25"/>
  <sheetViews>
    <sheetView showGridLines="0" showRowColHeaders="0" zoomScaleNormal="100" zoomScaleSheetLayoutView="100" workbookViewId="0">
      <pane xSplit="2" ySplit="6" topLeftCell="C7" activePane="bottomRight" state="frozen"/>
      <selection pane="topRight" activeCell="D1" sqref="D1"/>
      <selection pane="bottomLeft" activeCell="A9" sqref="A9"/>
      <selection pane="bottomRight" activeCell="L22" sqref="L22"/>
    </sheetView>
  </sheetViews>
  <sheetFormatPr defaultRowHeight="13.2" x14ac:dyDescent="0.25"/>
  <cols>
    <col min="1" max="1" width="1.44140625" customWidth="1"/>
    <col min="2" max="2" width="46.77734375" customWidth="1"/>
    <col min="3" max="4" width="10.6640625" customWidth="1"/>
    <col min="5" max="5" width="12.6640625" customWidth="1"/>
    <col min="6" max="7" width="10.6640625" customWidth="1"/>
    <col min="8" max="12" width="12.6640625" customWidth="1"/>
    <col min="13" max="13" width="10.88671875" customWidth="1"/>
    <col min="14" max="28" width="10.6640625" customWidth="1"/>
    <col min="29" max="29" width="10.77734375" customWidth="1"/>
    <col min="30" max="44" width="10.6640625" customWidth="1"/>
  </cols>
  <sheetData>
    <row r="1" spans="1:45" ht="18.75" customHeight="1" x14ac:dyDescent="0.3">
      <c r="A1" s="89"/>
      <c r="B1" s="335" t="str">
        <f xml:space="preserve"> "Peněžní deník - Přehled po měsících za rok "&amp;Nastaveni!C12</f>
        <v>Peněžní deník - Přehled po měsících za rok 2020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89"/>
      <c r="Z1" s="89"/>
      <c r="AA1" s="89"/>
      <c r="AB1" s="89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89"/>
      <c r="AP1" s="89"/>
      <c r="AQ1" s="89"/>
      <c r="AR1" s="89"/>
      <c r="AS1" s="38"/>
    </row>
    <row r="2" spans="1:45" ht="14.4" customHeight="1" thickBot="1" x14ac:dyDescent="0.35">
      <c r="A2" s="89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125"/>
      <c r="O2" s="125"/>
      <c r="P2" s="125"/>
      <c r="Q2" s="125"/>
      <c r="R2" s="125"/>
      <c r="S2" s="126"/>
      <c r="T2" s="126"/>
      <c r="U2" s="126"/>
      <c r="V2" s="126"/>
      <c r="W2" s="126"/>
      <c r="X2" s="126"/>
      <c r="Y2" s="127"/>
      <c r="Z2" s="128" t="s">
        <v>87</v>
      </c>
      <c r="AA2" s="129"/>
      <c r="AB2" s="127" t="s">
        <v>13</v>
      </c>
      <c r="AC2" s="130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7"/>
      <c r="AP2" s="128" t="s">
        <v>87</v>
      </c>
      <c r="AQ2" s="129"/>
      <c r="AR2" s="127" t="s">
        <v>14</v>
      </c>
      <c r="AS2" s="38"/>
    </row>
    <row r="3" spans="1:45" ht="16.95" customHeight="1" thickBot="1" x14ac:dyDescent="0.35">
      <c r="A3" s="89"/>
      <c r="B3" s="38"/>
      <c r="C3" s="38"/>
      <c r="D3" s="38"/>
      <c r="E3" s="38"/>
      <c r="F3" s="38"/>
      <c r="G3" s="131"/>
      <c r="H3" s="132" t="s">
        <v>87</v>
      </c>
      <c r="I3" s="132"/>
      <c r="J3" s="131" t="s">
        <v>12</v>
      </c>
      <c r="K3" s="131"/>
      <c r="L3" s="131"/>
      <c r="M3" s="38"/>
      <c r="N3" s="310" t="s">
        <v>69</v>
      </c>
      <c r="O3" s="311"/>
      <c r="P3" s="311"/>
      <c r="Q3" s="311"/>
      <c r="R3" s="311"/>
      <c r="S3" s="311"/>
      <c r="T3" s="311"/>
      <c r="U3" s="311"/>
      <c r="V3" s="311"/>
      <c r="W3" s="311"/>
      <c r="X3" s="312"/>
      <c r="Y3" s="307" t="s">
        <v>68</v>
      </c>
      <c r="Z3" s="308"/>
      <c r="AA3" s="308"/>
      <c r="AB3" s="309"/>
      <c r="AC3" s="126"/>
      <c r="AD3" s="310" t="s">
        <v>74</v>
      </c>
      <c r="AE3" s="311"/>
      <c r="AF3" s="311"/>
      <c r="AG3" s="311"/>
      <c r="AH3" s="311"/>
      <c r="AI3" s="311"/>
      <c r="AJ3" s="311"/>
      <c r="AK3" s="311"/>
      <c r="AL3" s="311"/>
      <c r="AM3" s="311"/>
      <c r="AN3" s="312"/>
      <c r="AO3" s="310" t="s">
        <v>70</v>
      </c>
      <c r="AP3" s="311"/>
      <c r="AQ3" s="311"/>
      <c r="AR3" s="312"/>
      <c r="AS3" s="38"/>
    </row>
    <row r="4" spans="1:45" ht="16.95" customHeight="1" x14ac:dyDescent="0.3">
      <c r="A4" s="89"/>
      <c r="B4" s="313" t="s">
        <v>54</v>
      </c>
      <c r="C4" s="315" t="s">
        <v>3</v>
      </c>
      <c r="D4" s="316"/>
      <c r="E4" s="317"/>
      <c r="F4" s="315" t="s">
        <v>4</v>
      </c>
      <c r="G4" s="316"/>
      <c r="H4" s="317"/>
      <c r="I4" s="315" t="s">
        <v>5</v>
      </c>
      <c r="J4" s="316"/>
      <c r="K4" s="331" t="s">
        <v>60</v>
      </c>
      <c r="L4" s="328" t="s">
        <v>71</v>
      </c>
      <c r="M4" s="38"/>
      <c r="N4" s="313" t="s">
        <v>61</v>
      </c>
      <c r="O4" s="322" t="s">
        <v>62</v>
      </c>
      <c r="P4" s="322" t="s">
        <v>63</v>
      </c>
      <c r="Q4" s="322" t="s">
        <v>64</v>
      </c>
      <c r="R4" s="322" t="s">
        <v>65</v>
      </c>
      <c r="S4" s="322" t="s">
        <v>42</v>
      </c>
      <c r="T4" s="336" t="s">
        <v>7</v>
      </c>
      <c r="U4" s="322">
        <f>Nastaveni!B27</f>
        <v>0</v>
      </c>
      <c r="V4" s="322">
        <f>Nastaveni!B28</f>
        <v>0</v>
      </c>
      <c r="W4" s="322">
        <f>Nastaveni!B29</f>
        <v>0</v>
      </c>
      <c r="X4" s="340">
        <f>Nastaveni!B30</f>
        <v>0</v>
      </c>
      <c r="Y4" s="322" t="s">
        <v>66</v>
      </c>
      <c r="Z4" s="322" t="s">
        <v>67</v>
      </c>
      <c r="AA4" s="322" t="s">
        <v>73</v>
      </c>
      <c r="AB4" s="340" t="s">
        <v>53</v>
      </c>
      <c r="AC4" s="129"/>
      <c r="AD4" s="331" t="s">
        <v>75</v>
      </c>
      <c r="AE4" s="322" t="s">
        <v>62</v>
      </c>
      <c r="AF4" s="322" t="s">
        <v>63</v>
      </c>
      <c r="AG4" s="322" t="s">
        <v>64</v>
      </c>
      <c r="AH4" s="322" t="s">
        <v>65</v>
      </c>
      <c r="AI4" s="322" t="s">
        <v>42</v>
      </c>
      <c r="AJ4" s="322" t="s">
        <v>76</v>
      </c>
      <c r="AK4" s="322" t="s">
        <v>77</v>
      </c>
      <c r="AL4" s="325">
        <f>Nastaveni!C28</f>
        <v>0</v>
      </c>
      <c r="AM4" s="325">
        <f>Nastaveni!C29</f>
        <v>0</v>
      </c>
      <c r="AN4" s="328">
        <f>Nastaveni!C30</f>
        <v>0</v>
      </c>
      <c r="AO4" s="313" t="s">
        <v>72</v>
      </c>
      <c r="AP4" s="325" t="s">
        <v>67</v>
      </c>
      <c r="AQ4" s="325" t="s">
        <v>73</v>
      </c>
      <c r="AR4" s="328" t="s">
        <v>53</v>
      </c>
      <c r="AS4" s="38"/>
    </row>
    <row r="5" spans="1:45" ht="16.95" customHeight="1" thickBot="1" x14ac:dyDescent="0.35">
      <c r="A5" s="89"/>
      <c r="B5" s="314"/>
      <c r="C5" s="318"/>
      <c r="D5" s="319"/>
      <c r="E5" s="320"/>
      <c r="F5" s="318"/>
      <c r="G5" s="319"/>
      <c r="H5" s="320"/>
      <c r="I5" s="318"/>
      <c r="J5" s="319"/>
      <c r="K5" s="332"/>
      <c r="L5" s="329"/>
      <c r="M5" s="38"/>
      <c r="N5" s="321"/>
      <c r="O5" s="323"/>
      <c r="P5" s="323"/>
      <c r="Q5" s="323"/>
      <c r="R5" s="323"/>
      <c r="S5" s="323"/>
      <c r="T5" s="337"/>
      <c r="U5" s="323"/>
      <c r="V5" s="323"/>
      <c r="W5" s="323"/>
      <c r="X5" s="341"/>
      <c r="Y5" s="323"/>
      <c r="Z5" s="323"/>
      <c r="AA5" s="323"/>
      <c r="AB5" s="341"/>
      <c r="AC5" s="129"/>
      <c r="AD5" s="332"/>
      <c r="AE5" s="323"/>
      <c r="AF5" s="323"/>
      <c r="AG5" s="323"/>
      <c r="AH5" s="323"/>
      <c r="AI5" s="323"/>
      <c r="AJ5" s="323"/>
      <c r="AK5" s="323"/>
      <c r="AL5" s="326"/>
      <c r="AM5" s="326"/>
      <c r="AN5" s="329"/>
      <c r="AO5" s="321"/>
      <c r="AP5" s="326"/>
      <c r="AQ5" s="326"/>
      <c r="AR5" s="329"/>
      <c r="AS5" s="38"/>
    </row>
    <row r="6" spans="1:45" ht="16.95" customHeight="1" thickBot="1" x14ac:dyDescent="0.35">
      <c r="A6" s="89"/>
      <c r="B6" s="133"/>
      <c r="C6" s="165" t="s">
        <v>58</v>
      </c>
      <c r="D6" s="165" t="s">
        <v>59</v>
      </c>
      <c r="E6" s="165" t="s">
        <v>6</v>
      </c>
      <c r="F6" s="165" t="s">
        <v>58</v>
      </c>
      <c r="G6" s="165" t="s">
        <v>59</v>
      </c>
      <c r="H6" s="165" t="s">
        <v>6</v>
      </c>
      <c r="I6" s="165" t="s">
        <v>58</v>
      </c>
      <c r="J6" s="134" t="s">
        <v>59</v>
      </c>
      <c r="K6" s="333"/>
      <c r="L6" s="334"/>
      <c r="M6" s="38"/>
      <c r="N6" s="314"/>
      <c r="O6" s="324"/>
      <c r="P6" s="324"/>
      <c r="Q6" s="324"/>
      <c r="R6" s="324"/>
      <c r="S6" s="324"/>
      <c r="T6" s="338"/>
      <c r="U6" s="324"/>
      <c r="V6" s="324"/>
      <c r="W6" s="324"/>
      <c r="X6" s="342"/>
      <c r="Y6" s="324"/>
      <c r="Z6" s="324"/>
      <c r="AA6" s="324"/>
      <c r="AB6" s="342"/>
      <c r="AC6" s="129"/>
      <c r="AD6" s="339"/>
      <c r="AE6" s="324"/>
      <c r="AF6" s="324"/>
      <c r="AG6" s="324"/>
      <c r="AH6" s="324"/>
      <c r="AI6" s="324"/>
      <c r="AJ6" s="324"/>
      <c r="AK6" s="324"/>
      <c r="AL6" s="327"/>
      <c r="AM6" s="327"/>
      <c r="AN6" s="330"/>
      <c r="AO6" s="314"/>
      <c r="AP6" s="327"/>
      <c r="AQ6" s="327"/>
      <c r="AR6" s="330"/>
      <c r="AS6" s="38"/>
    </row>
    <row r="7" spans="1:45" ht="16.95" customHeight="1" x14ac:dyDescent="0.3">
      <c r="A7" s="89"/>
      <c r="B7" s="120" t="str">
        <f>"Počáteční stav k 1.1."&amp;Nastaveni!C12</f>
        <v>Počáteční stav k 1.1.2020</v>
      </c>
      <c r="C7" s="69" t="s">
        <v>8</v>
      </c>
      <c r="D7" s="69" t="s">
        <v>8</v>
      </c>
      <c r="E7" s="69">
        <f>Nastaveni!C15</f>
        <v>0</v>
      </c>
      <c r="F7" s="69" t="s">
        <v>8</v>
      </c>
      <c r="G7" s="69" t="s">
        <v>8</v>
      </c>
      <c r="H7" s="69">
        <f>Nastaveni!C16</f>
        <v>0</v>
      </c>
      <c r="I7" s="69" t="s">
        <v>8</v>
      </c>
      <c r="J7" s="119" t="s">
        <v>8</v>
      </c>
      <c r="K7" s="122"/>
      <c r="L7" s="70"/>
      <c r="M7" s="135"/>
      <c r="N7" s="81" t="s">
        <v>8</v>
      </c>
      <c r="O7" s="82" t="s">
        <v>8</v>
      </c>
      <c r="P7" s="82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3" t="s">
        <v>8</v>
      </c>
      <c r="Y7" s="81" t="s">
        <v>8</v>
      </c>
      <c r="Z7" s="82" t="s">
        <v>8</v>
      </c>
      <c r="AA7" s="82" t="s">
        <v>8</v>
      </c>
      <c r="AB7" s="83" t="s">
        <v>8</v>
      </c>
      <c r="AC7" s="135"/>
      <c r="AD7" s="81" t="s">
        <v>8</v>
      </c>
      <c r="AE7" s="82" t="s">
        <v>8</v>
      </c>
      <c r="AF7" s="82" t="s">
        <v>8</v>
      </c>
      <c r="AG7" s="82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3" t="s">
        <v>8</v>
      </c>
      <c r="AO7" s="414" t="s">
        <v>8</v>
      </c>
      <c r="AP7" s="415" t="s">
        <v>8</v>
      </c>
      <c r="AQ7" s="415" t="s">
        <v>8</v>
      </c>
      <c r="AR7" s="416" t="s">
        <v>8</v>
      </c>
      <c r="AS7" s="38"/>
    </row>
    <row r="8" spans="1:45" ht="16.95" customHeight="1" x14ac:dyDescent="0.3">
      <c r="A8" s="89"/>
      <c r="B8" s="121"/>
      <c r="C8" s="71"/>
      <c r="D8" s="71"/>
      <c r="E8" s="85"/>
      <c r="F8" s="71"/>
      <c r="G8" s="71"/>
      <c r="H8" s="85"/>
      <c r="I8" s="71"/>
      <c r="J8" s="118"/>
      <c r="K8" s="84"/>
      <c r="L8" s="72"/>
      <c r="M8" s="136"/>
      <c r="N8" s="84"/>
      <c r="O8" s="71"/>
      <c r="P8" s="71"/>
      <c r="Q8" s="71"/>
      <c r="R8" s="71"/>
      <c r="S8" s="71"/>
      <c r="T8" s="71"/>
      <c r="U8" s="71"/>
      <c r="V8" s="71"/>
      <c r="W8" s="71"/>
      <c r="X8" s="72"/>
      <c r="Y8" s="84"/>
      <c r="Z8" s="71"/>
      <c r="AA8" s="71"/>
      <c r="AB8" s="72"/>
      <c r="AC8" s="136"/>
      <c r="AD8" s="84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4"/>
      <c r="AP8" s="71"/>
      <c r="AQ8" s="71"/>
      <c r="AR8" s="72"/>
      <c r="AS8" s="38"/>
    </row>
    <row r="9" spans="1:45" ht="16.95" customHeight="1" x14ac:dyDescent="0.3">
      <c r="A9" s="89"/>
      <c r="B9" s="137" t="s">
        <v>10</v>
      </c>
      <c r="C9" s="75">
        <f>Leden!F172</f>
        <v>0</v>
      </c>
      <c r="D9" s="75">
        <f>Leden!G172</f>
        <v>0</v>
      </c>
      <c r="E9" s="73">
        <f>SUM(C9-D9+E7)</f>
        <v>0</v>
      </c>
      <c r="F9" s="75">
        <f>Leden!I172</f>
        <v>0</v>
      </c>
      <c r="G9" s="75">
        <f>Leden!J172</f>
        <v>0</v>
      </c>
      <c r="H9" s="75">
        <f>SUM(F9-G9+H7)</f>
        <v>0</v>
      </c>
      <c r="I9" s="75">
        <f>Leden!L172</f>
        <v>0</v>
      </c>
      <c r="J9" s="138">
        <f>Leden!M172</f>
        <v>0</v>
      </c>
      <c r="K9" s="139">
        <f>Leden!O172</f>
        <v>0</v>
      </c>
      <c r="L9" s="140">
        <f>Leden!AF172</f>
        <v>0</v>
      </c>
      <c r="M9" s="88"/>
      <c r="N9" s="139">
        <f>Leden!P172</f>
        <v>0</v>
      </c>
      <c r="O9" s="75">
        <f>Leden!Q172</f>
        <v>0</v>
      </c>
      <c r="P9" s="75">
        <f>Leden!R172</f>
        <v>0</v>
      </c>
      <c r="Q9" s="75">
        <f>Leden!S172</f>
        <v>0</v>
      </c>
      <c r="R9" s="75">
        <f>Leden!T172</f>
        <v>0</v>
      </c>
      <c r="S9" s="75">
        <f>Leden!U172</f>
        <v>0</v>
      </c>
      <c r="T9" s="75">
        <f>Leden!V172</f>
        <v>0</v>
      </c>
      <c r="U9" s="75">
        <f>Leden!W172</f>
        <v>0</v>
      </c>
      <c r="V9" s="75">
        <f>Leden!X172</f>
        <v>0</v>
      </c>
      <c r="W9" s="75">
        <f>Leden!Y172</f>
        <v>0</v>
      </c>
      <c r="X9" s="140">
        <f>Leden!Z172</f>
        <v>0</v>
      </c>
      <c r="Y9" s="139">
        <f>Leden!AA172</f>
        <v>0</v>
      </c>
      <c r="Z9" s="75">
        <f>Leden!AB172</f>
        <v>0</v>
      </c>
      <c r="AA9" s="75">
        <f>Leden!AC172</f>
        <v>0</v>
      </c>
      <c r="AB9" s="140">
        <f>Leden!AD172</f>
        <v>0</v>
      </c>
      <c r="AC9" s="88"/>
      <c r="AD9" s="139">
        <f>Leden!AG172</f>
        <v>0</v>
      </c>
      <c r="AE9" s="75">
        <f>Leden!AH172</f>
        <v>0</v>
      </c>
      <c r="AF9" s="75">
        <f>Leden!AI172</f>
        <v>0</v>
      </c>
      <c r="AG9" s="75">
        <f>Leden!AJ172</f>
        <v>0</v>
      </c>
      <c r="AH9" s="75">
        <f>Leden!AK172</f>
        <v>0</v>
      </c>
      <c r="AI9" s="75">
        <f>Leden!AL172</f>
        <v>0</v>
      </c>
      <c r="AJ9" s="75">
        <f>Leden!AM172</f>
        <v>0</v>
      </c>
      <c r="AK9" s="75">
        <f>Leden!AN172</f>
        <v>0</v>
      </c>
      <c r="AL9" s="75">
        <f>Leden!AO172</f>
        <v>0</v>
      </c>
      <c r="AM9" s="75">
        <f>Leden!AP172</f>
        <v>0</v>
      </c>
      <c r="AN9" s="140">
        <f>Leden!AQ172</f>
        <v>0</v>
      </c>
      <c r="AO9" s="139">
        <f>Leden!AR172</f>
        <v>0</v>
      </c>
      <c r="AP9" s="75">
        <f>Leden!AS172</f>
        <v>0</v>
      </c>
      <c r="AQ9" s="75">
        <f>Leden!AT172</f>
        <v>0</v>
      </c>
      <c r="AR9" s="140">
        <f>Leden!AU172</f>
        <v>0</v>
      </c>
      <c r="AS9" s="38"/>
    </row>
    <row r="10" spans="1:45" ht="16.95" customHeight="1" x14ac:dyDescent="0.3">
      <c r="A10" s="89"/>
      <c r="B10" s="141" t="s">
        <v>23</v>
      </c>
      <c r="C10" s="74">
        <f>Unor!F172</f>
        <v>0</v>
      </c>
      <c r="D10" s="74">
        <f>Unor!G172</f>
        <v>0</v>
      </c>
      <c r="E10" s="74">
        <f t="shared" ref="E10:E20" si="0">SUM(C10-D10+E9)</f>
        <v>0</v>
      </c>
      <c r="F10" s="74">
        <f>Unor!I172</f>
        <v>0</v>
      </c>
      <c r="G10" s="74">
        <f>Unor!J172</f>
        <v>0</v>
      </c>
      <c r="H10" s="74">
        <f t="shared" ref="H10:H20" si="1">SUM(F10-G10+H9)</f>
        <v>0</v>
      </c>
      <c r="I10" s="74">
        <f>Unor!L172-Prehledy!I9</f>
        <v>0</v>
      </c>
      <c r="J10" s="74">
        <f>Unor!M172-Prehledy!J9</f>
        <v>0</v>
      </c>
      <c r="K10" s="143">
        <f>Unor!O172</f>
        <v>0</v>
      </c>
      <c r="L10" s="144">
        <f>Unor!AF172</f>
        <v>0</v>
      </c>
      <c r="M10" s="86"/>
      <c r="N10" s="143">
        <f>Unor!P172</f>
        <v>0</v>
      </c>
      <c r="O10" s="74">
        <f>Unor!Q172</f>
        <v>0</v>
      </c>
      <c r="P10" s="74">
        <f>Unor!R172</f>
        <v>0</v>
      </c>
      <c r="Q10" s="74">
        <f>Unor!S172</f>
        <v>0</v>
      </c>
      <c r="R10" s="74">
        <f>Unor!T172</f>
        <v>0</v>
      </c>
      <c r="S10" s="74">
        <f>Unor!U172</f>
        <v>0</v>
      </c>
      <c r="T10" s="74">
        <f>Unor!V172</f>
        <v>0</v>
      </c>
      <c r="U10" s="74">
        <f>Unor!W172</f>
        <v>0</v>
      </c>
      <c r="V10" s="74">
        <f>Unor!X172</f>
        <v>0</v>
      </c>
      <c r="W10" s="74">
        <f>Unor!Y172</f>
        <v>0</v>
      </c>
      <c r="X10" s="144">
        <f>Unor!Z172</f>
        <v>0</v>
      </c>
      <c r="Y10" s="143">
        <f>Unor!AA172</f>
        <v>0</v>
      </c>
      <c r="Z10" s="74">
        <f>Unor!AB172</f>
        <v>0</v>
      </c>
      <c r="AA10" s="74">
        <f>Unor!AC172</f>
        <v>0</v>
      </c>
      <c r="AB10" s="144">
        <f>Unor!AD172</f>
        <v>0</v>
      </c>
      <c r="AC10" s="86"/>
      <c r="AD10" s="143">
        <f>Unor!AG172</f>
        <v>0</v>
      </c>
      <c r="AE10" s="74">
        <f>Unor!AH172</f>
        <v>0</v>
      </c>
      <c r="AF10" s="74">
        <f>Unor!AI172</f>
        <v>0</v>
      </c>
      <c r="AG10" s="74">
        <f>Unor!AJ172</f>
        <v>0</v>
      </c>
      <c r="AH10" s="74">
        <f>Unor!AK172</f>
        <v>0</v>
      </c>
      <c r="AI10" s="74">
        <f>Unor!AL172</f>
        <v>0</v>
      </c>
      <c r="AJ10" s="74">
        <f>Unor!AM172</f>
        <v>0</v>
      </c>
      <c r="AK10" s="74">
        <f>Unor!AN172</f>
        <v>0</v>
      </c>
      <c r="AL10" s="74">
        <f>Unor!AO172</f>
        <v>0</v>
      </c>
      <c r="AM10" s="74">
        <f>Unor!AP172</f>
        <v>0</v>
      </c>
      <c r="AN10" s="144">
        <f>Unor!AQ172</f>
        <v>0</v>
      </c>
      <c r="AO10" s="143">
        <f>Unor!AR172</f>
        <v>0</v>
      </c>
      <c r="AP10" s="74">
        <f>Unor!AS172</f>
        <v>0</v>
      </c>
      <c r="AQ10" s="74">
        <f>Unor!AT172</f>
        <v>0</v>
      </c>
      <c r="AR10" s="144">
        <f>Unor!AU172</f>
        <v>0</v>
      </c>
      <c r="AS10" s="38"/>
    </row>
    <row r="11" spans="1:45" ht="16.95" customHeight="1" x14ac:dyDescent="0.3">
      <c r="A11" s="89"/>
      <c r="B11" s="137" t="s">
        <v>24</v>
      </c>
      <c r="C11" s="75">
        <f>Brezen!F172</f>
        <v>0</v>
      </c>
      <c r="D11" s="75">
        <f>Brezen!G172</f>
        <v>0</v>
      </c>
      <c r="E11" s="75">
        <f t="shared" si="0"/>
        <v>0</v>
      </c>
      <c r="F11" s="75">
        <f>Brezen!I172</f>
        <v>0</v>
      </c>
      <c r="G11" s="75">
        <f>Brezen!J172</f>
        <v>0</v>
      </c>
      <c r="H11" s="75">
        <f t="shared" si="1"/>
        <v>0</v>
      </c>
      <c r="I11" s="75">
        <f>Brezen!L172-Prehledy!I10-Prehledy!I9</f>
        <v>0</v>
      </c>
      <c r="J11" s="75">
        <f>Brezen!M172-Prehledy!J10-Prehledy!J9</f>
        <v>0</v>
      </c>
      <c r="K11" s="139">
        <f>Brezen!O172</f>
        <v>0</v>
      </c>
      <c r="L11" s="140">
        <f>Brezen!AF172</f>
        <v>0</v>
      </c>
      <c r="M11" s="88"/>
      <c r="N11" s="139">
        <f>Brezen!P172</f>
        <v>0</v>
      </c>
      <c r="O11" s="75">
        <f>Brezen!Q172</f>
        <v>0</v>
      </c>
      <c r="P11" s="75">
        <f>Brezen!R172</f>
        <v>0</v>
      </c>
      <c r="Q11" s="75">
        <f>Brezen!S172</f>
        <v>0</v>
      </c>
      <c r="R11" s="75">
        <f>Brezen!T172</f>
        <v>0</v>
      </c>
      <c r="S11" s="75">
        <f>Brezen!U172</f>
        <v>0</v>
      </c>
      <c r="T11" s="75">
        <f>Brezen!V172</f>
        <v>0</v>
      </c>
      <c r="U11" s="75">
        <f>Brezen!W172</f>
        <v>0</v>
      </c>
      <c r="V11" s="75">
        <f>Brezen!X172</f>
        <v>0</v>
      </c>
      <c r="W11" s="75">
        <f>Brezen!Y172</f>
        <v>0</v>
      </c>
      <c r="X11" s="140">
        <f>Brezen!Z172</f>
        <v>0</v>
      </c>
      <c r="Y11" s="139">
        <f>Brezen!AA172</f>
        <v>0</v>
      </c>
      <c r="Z11" s="75">
        <f>Brezen!AB172</f>
        <v>0</v>
      </c>
      <c r="AA11" s="75">
        <f>Brezen!AC172</f>
        <v>0</v>
      </c>
      <c r="AB11" s="140">
        <f>Brezen!AD172</f>
        <v>0</v>
      </c>
      <c r="AC11" s="88"/>
      <c r="AD11" s="139">
        <f>Brezen!AG172</f>
        <v>0</v>
      </c>
      <c r="AE11" s="75">
        <f>Brezen!AH172</f>
        <v>0</v>
      </c>
      <c r="AF11" s="75">
        <f>Brezen!AI172</f>
        <v>0</v>
      </c>
      <c r="AG11" s="75">
        <f>Brezen!AJ172</f>
        <v>0</v>
      </c>
      <c r="AH11" s="75">
        <f>Brezen!AK172</f>
        <v>0</v>
      </c>
      <c r="AI11" s="75">
        <f>Brezen!AL172</f>
        <v>0</v>
      </c>
      <c r="AJ11" s="75">
        <f>Brezen!AM172</f>
        <v>0</v>
      </c>
      <c r="AK11" s="75">
        <f>Brezen!AN172</f>
        <v>0</v>
      </c>
      <c r="AL11" s="75">
        <f>Brezen!AO172</f>
        <v>0</v>
      </c>
      <c r="AM11" s="75">
        <f>Brezen!AP172</f>
        <v>0</v>
      </c>
      <c r="AN11" s="140">
        <f>Brezen!AQ172</f>
        <v>0</v>
      </c>
      <c r="AO11" s="139">
        <f>Brezen!AR172</f>
        <v>0</v>
      </c>
      <c r="AP11" s="75">
        <f>Brezen!AS172</f>
        <v>0</v>
      </c>
      <c r="AQ11" s="75">
        <f>Brezen!AT172</f>
        <v>0</v>
      </c>
      <c r="AR11" s="140">
        <f>Brezen!AU172</f>
        <v>0</v>
      </c>
      <c r="AS11" s="38"/>
    </row>
    <row r="12" spans="1:45" ht="16.95" customHeight="1" x14ac:dyDescent="0.3">
      <c r="A12" s="89"/>
      <c r="B12" s="141" t="s">
        <v>25</v>
      </c>
      <c r="C12" s="74">
        <f>Duben!F172</f>
        <v>0</v>
      </c>
      <c r="D12" s="74">
        <f>Duben!G172</f>
        <v>0</v>
      </c>
      <c r="E12" s="74">
        <f t="shared" si="0"/>
        <v>0</v>
      </c>
      <c r="F12" s="74">
        <f>Duben!I172</f>
        <v>0</v>
      </c>
      <c r="G12" s="74">
        <f>Duben!J172</f>
        <v>0</v>
      </c>
      <c r="H12" s="74">
        <f t="shared" si="1"/>
        <v>0</v>
      </c>
      <c r="I12" s="74">
        <f>Duben!L172-Prehledy!I11-Prehledy!I10-Prehledy!I9</f>
        <v>0</v>
      </c>
      <c r="J12" s="142">
        <f>Duben!M172-Prehledy!J11-Prehledy!J10-Prehledy!J9</f>
        <v>0</v>
      </c>
      <c r="K12" s="143">
        <f>Duben!O172</f>
        <v>0</v>
      </c>
      <c r="L12" s="144">
        <f>Duben!AF172</f>
        <v>0</v>
      </c>
      <c r="M12" s="86"/>
      <c r="N12" s="143">
        <f>Duben!P172</f>
        <v>0</v>
      </c>
      <c r="O12" s="74">
        <f>Duben!Q172</f>
        <v>0</v>
      </c>
      <c r="P12" s="74">
        <f>Duben!R172</f>
        <v>0</v>
      </c>
      <c r="Q12" s="74">
        <f>Duben!S172</f>
        <v>0</v>
      </c>
      <c r="R12" s="74">
        <f>Duben!T172</f>
        <v>0</v>
      </c>
      <c r="S12" s="74">
        <f>Duben!U172</f>
        <v>0</v>
      </c>
      <c r="T12" s="74">
        <f>Duben!V172</f>
        <v>0</v>
      </c>
      <c r="U12" s="74">
        <f>Duben!W172</f>
        <v>0</v>
      </c>
      <c r="V12" s="74">
        <f>Duben!X172</f>
        <v>0</v>
      </c>
      <c r="W12" s="74">
        <f>Duben!Y172</f>
        <v>0</v>
      </c>
      <c r="X12" s="144">
        <f>Duben!Z172</f>
        <v>0</v>
      </c>
      <c r="Y12" s="143">
        <f>Duben!AA172</f>
        <v>0</v>
      </c>
      <c r="Z12" s="74">
        <f>Duben!AB172</f>
        <v>0</v>
      </c>
      <c r="AA12" s="74">
        <f>Duben!AC172</f>
        <v>0</v>
      </c>
      <c r="AB12" s="144">
        <f>Duben!AD172</f>
        <v>0</v>
      </c>
      <c r="AC12" s="86"/>
      <c r="AD12" s="143">
        <f>Duben!AG172</f>
        <v>0</v>
      </c>
      <c r="AE12" s="74">
        <f>Duben!AH172</f>
        <v>0</v>
      </c>
      <c r="AF12" s="74">
        <f>Duben!AI172</f>
        <v>0</v>
      </c>
      <c r="AG12" s="74">
        <f>Duben!AJ172</f>
        <v>0</v>
      </c>
      <c r="AH12" s="74">
        <f>Duben!AK172</f>
        <v>0</v>
      </c>
      <c r="AI12" s="74">
        <f>Duben!AL172</f>
        <v>0</v>
      </c>
      <c r="AJ12" s="74">
        <f>Duben!AM172</f>
        <v>0</v>
      </c>
      <c r="AK12" s="74">
        <f>Duben!AN172</f>
        <v>0</v>
      </c>
      <c r="AL12" s="74">
        <f>Duben!AO172</f>
        <v>0</v>
      </c>
      <c r="AM12" s="74">
        <f>Duben!AP172</f>
        <v>0</v>
      </c>
      <c r="AN12" s="144">
        <f>Duben!AQ172</f>
        <v>0</v>
      </c>
      <c r="AO12" s="143">
        <f>Duben!AR172</f>
        <v>0</v>
      </c>
      <c r="AP12" s="74">
        <f>Duben!AS172</f>
        <v>0</v>
      </c>
      <c r="AQ12" s="74">
        <f>Duben!AT172</f>
        <v>0</v>
      </c>
      <c r="AR12" s="144">
        <f>Duben!AU172</f>
        <v>0</v>
      </c>
      <c r="AS12" s="38"/>
    </row>
    <row r="13" spans="1:45" ht="16.95" customHeight="1" x14ac:dyDescent="0.3">
      <c r="A13" s="89"/>
      <c r="B13" s="137" t="s">
        <v>26</v>
      </c>
      <c r="C13" s="75">
        <f>Kveten!F172</f>
        <v>0</v>
      </c>
      <c r="D13" s="75">
        <f>Kveten!G172</f>
        <v>0</v>
      </c>
      <c r="E13" s="75">
        <f t="shared" si="0"/>
        <v>0</v>
      </c>
      <c r="F13" s="75">
        <f>Kveten!I172</f>
        <v>0</v>
      </c>
      <c r="G13" s="75">
        <f>Kveten!J172</f>
        <v>0</v>
      </c>
      <c r="H13" s="75">
        <f t="shared" si="1"/>
        <v>0</v>
      </c>
      <c r="I13" s="75">
        <f>Kveten!L172-Prehledy!I12-Prehledy!I11-Prehledy!I10-Prehledy!I9</f>
        <v>0</v>
      </c>
      <c r="J13" s="138">
        <f>Kveten!M172-Prehledy!J12-Prehledy!J11-Prehledy!J10-Prehledy!J9</f>
        <v>0</v>
      </c>
      <c r="K13" s="139">
        <f>Kveten!O172</f>
        <v>0</v>
      </c>
      <c r="L13" s="140">
        <f>Kveten!AF172</f>
        <v>0</v>
      </c>
      <c r="M13" s="88"/>
      <c r="N13" s="139">
        <f>Kveten!P172</f>
        <v>0</v>
      </c>
      <c r="O13" s="75">
        <f>Kveten!Q172</f>
        <v>0</v>
      </c>
      <c r="P13" s="75">
        <f>Kveten!R172</f>
        <v>0</v>
      </c>
      <c r="Q13" s="75">
        <f>Kveten!S172</f>
        <v>0</v>
      </c>
      <c r="R13" s="75">
        <f>Kveten!T172</f>
        <v>0</v>
      </c>
      <c r="S13" s="75">
        <f>Kveten!U172</f>
        <v>0</v>
      </c>
      <c r="T13" s="75">
        <f>Kveten!V172</f>
        <v>0</v>
      </c>
      <c r="U13" s="75">
        <f>Kveten!W172</f>
        <v>0</v>
      </c>
      <c r="V13" s="75">
        <f>Kveten!X172</f>
        <v>0</v>
      </c>
      <c r="W13" s="75">
        <f>Kveten!Y172</f>
        <v>0</v>
      </c>
      <c r="X13" s="140">
        <f>Kveten!Z172</f>
        <v>0</v>
      </c>
      <c r="Y13" s="139">
        <f>Kveten!AA172</f>
        <v>0</v>
      </c>
      <c r="Z13" s="75">
        <f>Kveten!AB172</f>
        <v>0</v>
      </c>
      <c r="AA13" s="75">
        <f>Kveten!AC172</f>
        <v>0</v>
      </c>
      <c r="AB13" s="140">
        <f>Kveten!AD172</f>
        <v>0</v>
      </c>
      <c r="AC13" s="88"/>
      <c r="AD13" s="139">
        <f>Kveten!AG172</f>
        <v>0</v>
      </c>
      <c r="AE13" s="75">
        <f>Kveten!AH172</f>
        <v>0</v>
      </c>
      <c r="AF13" s="75">
        <f>Kveten!AI172</f>
        <v>0</v>
      </c>
      <c r="AG13" s="75">
        <f>Kveten!AJ172</f>
        <v>0</v>
      </c>
      <c r="AH13" s="75">
        <f>Kveten!AK172</f>
        <v>0</v>
      </c>
      <c r="AI13" s="75">
        <f>Kveten!AL172</f>
        <v>0</v>
      </c>
      <c r="AJ13" s="75">
        <f>Kveten!AM172</f>
        <v>0</v>
      </c>
      <c r="AK13" s="75">
        <f>Kveten!AN172</f>
        <v>0</v>
      </c>
      <c r="AL13" s="75">
        <f>Kveten!AO172</f>
        <v>0</v>
      </c>
      <c r="AM13" s="75">
        <f>Kveten!AP172</f>
        <v>0</v>
      </c>
      <c r="AN13" s="140">
        <f>Kveten!AQ172</f>
        <v>0</v>
      </c>
      <c r="AO13" s="139">
        <f>Kveten!AR172</f>
        <v>0</v>
      </c>
      <c r="AP13" s="75">
        <f>Kveten!AS172</f>
        <v>0</v>
      </c>
      <c r="AQ13" s="75">
        <f>Kveten!AT172</f>
        <v>0</v>
      </c>
      <c r="AR13" s="140">
        <f>Kveten!AU172</f>
        <v>0</v>
      </c>
      <c r="AS13" s="38"/>
    </row>
    <row r="14" spans="1:45" ht="16.95" customHeight="1" x14ac:dyDescent="0.3">
      <c r="A14" s="89"/>
      <c r="B14" s="141" t="s">
        <v>27</v>
      </c>
      <c r="C14" s="74">
        <f>Cerven!F172</f>
        <v>0</v>
      </c>
      <c r="D14" s="74">
        <f>Cerven!G172</f>
        <v>0</v>
      </c>
      <c r="E14" s="74">
        <f t="shared" si="0"/>
        <v>0</v>
      </c>
      <c r="F14" s="74">
        <f>Cerven!I172</f>
        <v>0</v>
      </c>
      <c r="G14" s="74">
        <f>Cerven!J172</f>
        <v>0</v>
      </c>
      <c r="H14" s="74">
        <f t="shared" si="1"/>
        <v>0</v>
      </c>
      <c r="I14" s="74">
        <f>Cerven!L172-I13-I12-I11-I10-I9</f>
        <v>0</v>
      </c>
      <c r="J14" s="142">
        <f>Cerven!M172-J13-J12-J11-J10-J9</f>
        <v>0</v>
      </c>
      <c r="K14" s="143">
        <f>Cerven!O172</f>
        <v>0</v>
      </c>
      <c r="L14" s="144">
        <f>Cerven!AF172</f>
        <v>0</v>
      </c>
      <c r="M14" s="86"/>
      <c r="N14" s="143">
        <f>Cerven!P172</f>
        <v>0</v>
      </c>
      <c r="O14" s="74">
        <f>Cerven!Q172</f>
        <v>0</v>
      </c>
      <c r="P14" s="74">
        <f>Cerven!R172</f>
        <v>0</v>
      </c>
      <c r="Q14" s="74">
        <f>Cerven!S172</f>
        <v>0</v>
      </c>
      <c r="R14" s="74">
        <f>Cerven!T172</f>
        <v>0</v>
      </c>
      <c r="S14" s="74">
        <f>Cerven!U172</f>
        <v>0</v>
      </c>
      <c r="T14" s="74">
        <f>Cerven!V172</f>
        <v>0</v>
      </c>
      <c r="U14" s="74">
        <f>Cerven!W172</f>
        <v>0</v>
      </c>
      <c r="V14" s="74">
        <f>Cerven!X172</f>
        <v>0</v>
      </c>
      <c r="W14" s="74">
        <f>Cerven!Y172</f>
        <v>0</v>
      </c>
      <c r="X14" s="144">
        <f>Cerven!Z172</f>
        <v>0</v>
      </c>
      <c r="Y14" s="143">
        <f>Cerven!AA172</f>
        <v>0</v>
      </c>
      <c r="Z14" s="74">
        <f>Cerven!AB172</f>
        <v>0</v>
      </c>
      <c r="AA14" s="74">
        <f>Cerven!AC172</f>
        <v>0</v>
      </c>
      <c r="AB14" s="144">
        <f>Cerven!AD172</f>
        <v>0</v>
      </c>
      <c r="AC14" s="86"/>
      <c r="AD14" s="143">
        <f>Cerven!AG172</f>
        <v>0</v>
      </c>
      <c r="AE14" s="74">
        <f>Cerven!AH172</f>
        <v>0</v>
      </c>
      <c r="AF14" s="74">
        <f>Cerven!AI172</f>
        <v>0</v>
      </c>
      <c r="AG14" s="74">
        <f>Cerven!AJ172</f>
        <v>0</v>
      </c>
      <c r="AH14" s="74">
        <f>Cerven!AK172</f>
        <v>0</v>
      </c>
      <c r="AI14" s="74">
        <f>Cerven!AL172</f>
        <v>0</v>
      </c>
      <c r="AJ14" s="74">
        <f>Cerven!AM172</f>
        <v>0</v>
      </c>
      <c r="AK14" s="74">
        <f>Cerven!AN172</f>
        <v>0</v>
      </c>
      <c r="AL14" s="74">
        <f>Cerven!AO172</f>
        <v>0</v>
      </c>
      <c r="AM14" s="74">
        <f>Cerven!AP172</f>
        <v>0</v>
      </c>
      <c r="AN14" s="144">
        <f>Cerven!AQ172</f>
        <v>0</v>
      </c>
      <c r="AO14" s="143">
        <f>Cerven!AR172</f>
        <v>0</v>
      </c>
      <c r="AP14" s="74">
        <f>Cerven!AS172</f>
        <v>0</v>
      </c>
      <c r="AQ14" s="74">
        <f>Cerven!AT172</f>
        <v>0</v>
      </c>
      <c r="AR14" s="144">
        <f>Cerven!AU172</f>
        <v>0</v>
      </c>
      <c r="AS14" s="38"/>
    </row>
    <row r="15" spans="1:45" ht="16.95" customHeight="1" x14ac:dyDescent="0.3">
      <c r="A15" s="89"/>
      <c r="B15" s="137" t="s">
        <v>28</v>
      </c>
      <c r="C15" s="75">
        <f>Cervenec!F172</f>
        <v>0</v>
      </c>
      <c r="D15" s="75">
        <f>Cervenec!G172</f>
        <v>0</v>
      </c>
      <c r="E15" s="75">
        <f t="shared" si="0"/>
        <v>0</v>
      </c>
      <c r="F15" s="75">
        <f>Cervenec!I172</f>
        <v>0</v>
      </c>
      <c r="G15" s="75">
        <f>Cervenec!J172</f>
        <v>0</v>
      </c>
      <c r="H15" s="75">
        <f t="shared" si="1"/>
        <v>0</v>
      </c>
      <c r="I15" s="75">
        <f>Cervenec!L172-I14-I13-I12-I11-I10-I9</f>
        <v>0</v>
      </c>
      <c r="J15" s="138">
        <f>Cervenec!M172-J14-J13-J12-J11-J10-J9</f>
        <v>0</v>
      </c>
      <c r="K15" s="139">
        <f>Cervenec!O172</f>
        <v>0</v>
      </c>
      <c r="L15" s="140">
        <f>Cervenec!AF172</f>
        <v>0</v>
      </c>
      <c r="M15" s="88"/>
      <c r="N15" s="139">
        <f>Cervenec!P172</f>
        <v>0</v>
      </c>
      <c r="O15" s="75">
        <f>Cervenec!Q172</f>
        <v>0</v>
      </c>
      <c r="P15" s="75">
        <f>Cervenec!R172</f>
        <v>0</v>
      </c>
      <c r="Q15" s="75">
        <f>Cervenec!S172</f>
        <v>0</v>
      </c>
      <c r="R15" s="75">
        <f>Cervenec!T172</f>
        <v>0</v>
      </c>
      <c r="S15" s="75">
        <f>Cervenec!U172</f>
        <v>0</v>
      </c>
      <c r="T15" s="75">
        <f>Cervenec!V172</f>
        <v>0</v>
      </c>
      <c r="U15" s="75">
        <f>Cervenec!W172</f>
        <v>0</v>
      </c>
      <c r="V15" s="75">
        <f>Cervenec!X172</f>
        <v>0</v>
      </c>
      <c r="W15" s="75">
        <f>Cervenec!Y172</f>
        <v>0</v>
      </c>
      <c r="X15" s="140">
        <f>Cervenec!Z172</f>
        <v>0</v>
      </c>
      <c r="Y15" s="139">
        <f>Cervenec!AA172</f>
        <v>0</v>
      </c>
      <c r="Z15" s="75">
        <f>Cervenec!AB172</f>
        <v>0</v>
      </c>
      <c r="AA15" s="75">
        <f>Cervenec!AC172</f>
        <v>0</v>
      </c>
      <c r="AB15" s="140">
        <f>Cervenec!AD172</f>
        <v>0</v>
      </c>
      <c r="AC15" s="88"/>
      <c r="AD15" s="139">
        <f>Cervenec!AG172</f>
        <v>0</v>
      </c>
      <c r="AE15" s="75">
        <f>Cervenec!AH172</f>
        <v>0</v>
      </c>
      <c r="AF15" s="75">
        <f>Cervenec!AI172</f>
        <v>0</v>
      </c>
      <c r="AG15" s="75">
        <f>Cervenec!AJ172</f>
        <v>0</v>
      </c>
      <c r="AH15" s="75">
        <f>Cervenec!AK172</f>
        <v>0</v>
      </c>
      <c r="AI15" s="75">
        <f>Cervenec!AL172</f>
        <v>0</v>
      </c>
      <c r="AJ15" s="75">
        <f>Cervenec!AM172</f>
        <v>0</v>
      </c>
      <c r="AK15" s="75">
        <f>Cervenec!AN172</f>
        <v>0</v>
      </c>
      <c r="AL15" s="75">
        <f>Cervenec!AO172</f>
        <v>0</v>
      </c>
      <c r="AM15" s="75">
        <f>Cervenec!AP172</f>
        <v>0</v>
      </c>
      <c r="AN15" s="140">
        <f>Cervenec!AQ172</f>
        <v>0</v>
      </c>
      <c r="AO15" s="139">
        <f>Cervenec!AR172</f>
        <v>0</v>
      </c>
      <c r="AP15" s="75">
        <f>Cervenec!AS172</f>
        <v>0</v>
      </c>
      <c r="AQ15" s="75">
        <f>Cervenec!AT172</f>
        <v>0</v>
      </c>
      <c r="AR15" s="140">
        <f>Cervenec!AU172</f>
        <v>0</v>
      </c>
      <c r="AS15" s="38"/>
    </row>
    <row r="16" spans="1:45" ht="16.95" customHeight="1" x14ac:dyDescent="0.3">
      <c r="A16" s="89"/>
      <c r="B16" s="141" t="s">
        <v>29</v>
      </c>
      <c r="C16" s="74">
        <f>Srpen!F172</f>
        <v>0</v>
      </c>
      <c r="D16" s="74">
        <f>Srpen!G172</f>
        <v>0</v>
      </c>
      <c r="E16" s="74">
        <f t="shared" si="0"/>
        <v>0</v>
      </c>
      <c r="F16" s="74">
        <f>Srpen!I172</f>
        <v>0</v>
      </c>
      <c r="G16" s="74">
        <f>Srpen!J172</f>
        <v>0</v>
      </c>
      <c r="H16" s="74">
        <f t="shared" si="1"/>
        <v>0</v>
      </c>
      <c r="I16" s="74">
        <f>Srpen!L172-I15-I14-I13-I12-I11-I10-I9</f>
        <v>0</v>
      </c>
      <c r="J16" s="142">
        <f>Srpen!M172-J15-J14-J13-J12-J11-J10-J9</f>
        <v>0</v>
      </c>
      <c r="K16" s="143">
        <f>Srpen!O172</f>
        <v>0</v>
      </c>
      <c r="L16" s="144">
        <f>Srpen!AF172</f>
        <v>0</v>
      </c>
      <c r="M16" s="86"/>
      <c r="N16" s="143">
        <f>Srpen!P172</f>
        <v>0</v>
      </c>
      <c r="O16" s="74">
        <f>Srpen!Q172</f>
        <v>0</v>
      </c>
      <c r="P16" s="74">
        <f>Srpen!R172</f>
        <v>0</v>
      </c>
      <c r="Q16" s="74">
        <f>Srpen!S172</f>
        <v>0</v>
      </c>
      <c r="R16" s="74">
        <f>Srpen!T172</f>
        <v>0</v>
      </c>
      <c r="S16" s="74">
        <f>Srpen!U172</f>
        <v>0</v>
      </c>
      <c r="T16" s="74">
        <f>Srpen!V172</f>
        <v>0</v>
      </c>
      <c r="U16" s="74">
        <f>Srpen!W172</f>
        <v>0</v>
      </c>
      <c r="V16" s="74">
        <f>Srpen!X172</f>
        <v>0</v>
      </c>
      <c r="W16" s="74">
        <f>Srpen!Y172</f>
        <v>0</v>
      </c>
      <c r="X16" s="144">
        <f>Srpen!Z172</f>
        <v>0</v>
      </c>
      <c r="Y16" s="143">
        <f>Srpen!AA172</f>
        <v>0</v>
      </c>
      <c r="Z16" s="74">
        <f>Srpen!AB172</f>
        <v>0</v>
      </c>
      <c r="AA16" s="74">
        <f>Srpen!AC172</f>
        <v>0</v>
      </c>
      <c r="AB16" s="144">
        <f>Srpen!AD172</f>
        <v>0</v>
      </c>
      <c r="AC16" s="86"/>
      <c r="AD16" s="143">
        <f>Srpen!AG172</f>
        <v>0</v>
      </c>
      <c r="AE16" s="74">
        <f>Srpen!AH172</f>
        <v>0</v>
      </c>
      <c r="AF16" s="74">
        <f>Srpen!AI172</f>
        <v>0</v>
      </c>
      <c r="AG16" s="74">
        <f>Srpen!AJ172</f>
        <v>0</v>
      </c>
      <c r="AH16" s="74">
        <f>Srpen!AK172</f>
        <v>0</v>
      </c>
      <c r="AI16" s="74">
        <f>Srpen!AL172</f>
        <v>0</v>
      </c>
      <c r="AJ16" s="74">
        <f>Srpen!AM172</f>
        <v>0</v>
      </c>
      <c r="AK16" s="74">
        <f>Srpen!AN172</f>
        <v>0</v>
      </c>
      <c r="AL16" s="74">
        <f>Srpen!AO172</f>
        <v>0</v>
      </c>
      <c r="AM16" s="74">
        <f>Srpen!AP172</f>
        <v>0</v>
      </c>
      <c r="AN16" s="144">
        <f>Srpen!AQ172</f>
        <v>0</v>
      </c>
      <c r="AO16" s="143">
        <f>Srpen!AR172</f>
        <v>0</v>
      </c>
      <c r="AP16" s="74">
        <f>Srpen!AS172</f>
        <v>0</v>
      </c>
      <c r="AQ16" s="74">
        <f>Srpen!AT172</f>
        <v>0</v>
      </c>
      <c r="AR16" s="144">
        <f>Srpen!AU172</f>
        <v>0</v>
      </c>
      <c r="AS16" s="38"/>
    </row>
    <row r="17" spans="1:45" ht="16.95" customHeight="1" x14ac:dyDescent="0.3">
      <c r="A17" s="89"/>
      <c r="B17" s="137" t="s">
        <v>30</v>
      </c>
      <c r="C17" s="75">
        <f>Zari!F172</f>
        <v>0</v>
      </c>
      <c r="D17" s="75">
        <f>Zari!G172</f>
        <v>0</v>
      </c>
      <c r="E17" s="75">
        <f t="shared" si="0"/>
        <v>0</v>
      </c>
      <c r="F17" s="145">
        <f>Zari!I172</f>
        <v>0</v>
      </c>
      <c r="G17" s="145">
        <f>Zari!J172</f>
        <v>0</v>
      </c>
      <c r="H17" s="75">
        <f t="shared" si="1"/>
        <v>0</v>
      </c>
      <c r="I17" s="75">
        <f>Zari!L172-I16-I15-I14-I13-I12-I11-I10-I9</f>
        <v>0</v>
      </c>
      <c r="J17" s="138">
        <f>Zari!M172-J16-J15-J14-J13-J12-J11-J10-J9</f>
        <v>0</v>
      </c>
      <c r="K17" s="139">
        <f>Zari!O172</f>
        <v>0</v>
      </c>
      <c r="L17" s="140">
        <f>Zari!AF172</f>
        <v>0</v>
      </c>
      <c r="M17" s="88"/>
      <c r="N17" s="139">
        <f>Zari!P172</f>
        <v>0</v>
      </c>
      <c r="O17" s="75">
        <f>Zari!Q172</f>
        <v>0</v>
      </c>
      <c r="P17" s="75">
        <f>Zari!R172</f>
        <v>0</v>
      </c>
      <c r="Q17" s="75">
        <f>Zari!S172</f>
        <v>0</v>
      </c>
      <c r="R17" s="75">
        <f>Zari!T172</f>
        <v>0</v>
      </c>
      <c r="S17" s="75">
        <f>Zari!U172</f>
        <v>0</v>
      </c>
      <c r="T17" s="75">
        <f>Zari!V172</f>
        <v>0</v>
      </c>
      <c r="U17" s="75">
        <f>Zari!W172</f>
        <v>0</v>
      </c>
      <c r="V17" s="75">
        <f>Zari!X172</f>
        <v>0</v>
      </c>
      <c r="W17" s="75">
        <f>Zari!Y172</f>
        <v>0</v>
      </c>
      <c r="X17" s="140">
        <f>Zari!Z172</f>
        <v>0</v>
      </c>
      <c r="Y17" s="139">
        <f>Zari!AA172</f>
        <v>0</v>
      </c>
      <c r="Z17" s="75">
        <f>Zari!AB172</f>
        <v>0</v>
      </c>
      <c r="AA17" s="75">
        <f>Zari!AC172</f>
        <v>0</v>
      </c>
      <c r="AB17" s="140">
        <f>Zari!AD172</f>
        <v>0</v>
      </c>
      <c r="AC17" s="88"/>
      <c r="AD17" s="139">
        <f>Zari!AG172</f>
        <v>0</v>
      </c>
      <c r="AE17" s="75">
        <f>Zari!AH172</f>
        <v>0</v>
      </c>
      <c r="AF17" s="75">
        <f>Zari!AI172</f>
        <v>0</v>
      </c>
      <c r="AG17" s="75">
        <f>Zari!AJ172</f>
        <v>0</v>
      </c>
      <c r="AH17" s="75">
        <f>Zari!AK172</f>
        <v>0</v>
      </c>
      <c r="AI17" s="75">
        <f>Zari!AL172</f>
        <v>0</v>
      </c>
      <c r="AJ17" s="75">
        <f>Zari!AM172</f>
        <v>0</v>
      </c>
      <c r="AK17" s="75">
        <f>Zari!AN172</f>
        <v>0</v>
      </c>
      <c r="AL17" s="75">
        <f>Zari!AO172</f>
        <v>0</v>
      </c>
      <c r="AM17" s="75">
        <f>Zari!AP172</f>
        <v>0</v>
      </c>
      <c r="AN17" s="140">
        <f>Zari!AQ172</f>
        <v>0</v>
      </c>
      <c r="AO17" s="139">
        <f>Zari!AR172</f>
        <v>0</v>
      </c>
      <c r="AP17" s="75">
        <f>Zari!AS172</f>
        <v>0</v>
      </c>
      <c r="AQ17" s="75">
        <f>Zari!AT172</f>
        <v>0</v>
      </c>
      <c r="AR17" s="140">
        <f>Zari!AU172</f>
        <v>0</v>
      </c>
      <c r="AS17" s="38"/>
    </row>
    <row r="18" spans="1:45" ht="16.95" customHeight="1" x14ac:dyDescent="0.3">
      <c r="A18" s="89"/>
      <c r="B18" s="141" t="s">
        <v>31</v>
      </c>
      <c r="C18" s="74">
        <f>Rijen!F172</f>
        <v>0</v>
      </c>
      <c r="D18" s="74">
        <f>Rijen!G172</f>
        <v>0</v>
      </c>
      <c r="E18" s="74">
        <f t="shared" si="0"/>
        <v>0</v>
      </c>
      <c r="F18" s="146">
        <f>Rijen!I172</f>
        <v>0</v>
      </c>
      <c r="G18" s="146">
        <f>Rijen!J172</f>
        <v>0</v>
      </c>
      <c r="H18" s="74">
        <f t="shared" si="1"/>
        <v>0</v>
      </c>
      <c r="I18" s="74">
        <f>Rijen!L172-I17-I16-I15-I14-I13-I12-I11-I10-I9</f>
        <v>0</v>
      </c>
      <c r="J18" s="142">
        <f>Rijen!M172-J17-J16-J15-J14-J13-J12-J11-J10-J9</f>
        <v>0</v>
      </c>
      <c r="K18" s="143">
        <f>Rijen!O172</f>
        <v>0</v>
      </c>
      <c r="L18" s="144">
        <f>Rijen!AF172</f>
        <v>0</v>
      </c>
      <c r="M18" s="86"/>
      <c r="N18" s="143">
        <f>Rijen!P172</f>
        <v>0</v>
      </c>
      <c r="O18" s="74">
        <f>Rijen!Q172</f>
        <v>0</v>
      </c>
      <c r="P18" s="74">
        <f>Rijen!R172</f>
        <v>0</v>
      </c>
      <c r="Q18" s="74">
        <f>Rijen!S172</f>
        <v>0</v>
      </c>
      <c r="R18" s="74">
        <f>Rijen!T172</f>
        <v>0</v>
      </c>
      <c r="S18" s="74">
        <f>Rijen!U172</f>
        <v>0</v>
      </c>
      <c r="T18" s="74">
        <f>Rijen!V172</f>
        <v>0</v>
      </c>
      <c r="U18" s="74">
        <f>Rijen!W172</f>
        <v>0</v>
      </c>
      <c r="V18" s="74">
        <f>Rijen!X172</f>
        <v>0</v>
      </c>
      <c r="W18" s="74">
        <f>Rijen!Y172</f>
        <v>0</v>
      </c>
      <c r="X18" s="144">
        <f>Rijen!Z172</f>
        <v>0</v>
      </c>
      <c r="Y18" s="143">
        <f>Rijen!AA172</f>
        <v>0</v>
      </c>
      <c r="Z18" s="74">
        <f>Rijen!AB172</f>
        <v>0</v>
      </c>
      <c r="AA18" s="74">
        <f>Rijen!AC172</f>
        <v>0</v>
      </c>
      <c r="AB18" s="144">
        <f>Rijen!AD172</f>
        <v>0</v>
      </c>
      <c r="AC18" s="86"/>
      <c r="AD18" s="143">
        <f>Rijen!AG172</f>
        <v>0</v>
      </c>
      <c r="AE18" s="74">
        <f>Rijen!AH172</f>
        <v>0</v>
      </c>
      <c r="AF18" s="74">
        <f>Rijen!AI172</f>
        <v>0</v>
      </c>
      <c r="AG18" s="74">
        <f>Rijen!AJ172</f>
        <v>0</v>
      </c>
      <c r="AH18" s="74">
        <f>Rijen!AK172</f>
        <v>0</v>
      </c>
      <c r="AI18" s="74">
        <f>Rijen!AL172</f>
        <v>0</v>
      </c>
      <c r="AJ18" s="74">
        <f>Rijen!AM172</f>
        <v>0</v>
      </c>
      <c r="AK18" s="74">
        <f>Rijen!AN172</f>
        <v>0</v>
      </c>
      <c r="AL18" s="74">
        <f>Rijen!AO172</f>
        <v>0</v>
      </c>
      <c r="AM18" s="74">
        <f>Rijen!AP172</f>
        <v>0</v>
      </c>
      <c r="AN18" s="144">
        <f>Rijen!AQ172</f>
        <v>0</v>
      </c>
      <c r="AO18" s="143">
        <f>Rijen!AR172</f>
        <v>0</v>
      </c>
      <c r="AP18" s="74">
        <f>Rijen!AS172</f>
        <v>0</v>
      </c>
      <c r="AQ18" s="74">
        <f>Rijen!AT172</f>
        <v>0</v>
      </c>
      <c r="AR18" s="144">
        <f>Rijen!AU172</f>
        <v>0</v>
      </c>
      <c r="AS18" s="38"/>
    </row>
    <row r="19" spans="1:45" ht="16.95" customHeight="1" x14ac:dyDescent="0.3">
      <c r="A19" s="89"/>
      <c r="B19" s="137" t="s">
        <v>32</v>
      </c>
      <c r="C19" s="75">
        <f>Listopad!F172</f>
        <v>0</v>
      </c>
      <c r="D19" s="75">
        <f>Listopad!G172</f>
        <v>0</v>
      </c>
      <c r="E19" s="75">
        <f t="shared" si="0"/>
        <v>0</v>
      </c>
      <c r="F19" s="145">
        <f>Listopad!I172</f>
        <v>0</v>
      </c>
      <c r="G19" s="145">
        <f>Listopad!J172</f>
        <v>0</v>
      </c>
      <c r="H19" s="75">
        <f t="shared" si="1"/>
        <v>0</v>
      </c>
      <c r="I19" s="75">
        <f>Listopad!L172-I18-I17-I16-I15-I14-I13-I12-I11-I10-I9</f>
        <v>0</v>
      </c>
      <c r="J19" s="138">
        <f>Listopad!M172-J18-J17-J16-J15-J14-J13-J12-J11-J10-J9</f>
        <v>0</v>
      </c>
      <c r="K19" s="139">
        <f>Listopad!O172</f>
        <v>0</v>
      </c>
      <c r="L19" s="140">
        <f>Listopad!AF172</f>
        <v>0</v>
      </c>
      <c r="M19" s="88"/>
      <c r="N19" s="139">
        <f>Listopad!P172</f>
        <v>0</v>
      </c>
      <c r="O19" s="75">
        <f>Listopad!Q172</f>
        <v>0</v>
      </c>
      <c r="P19" s="75">
        <f>Listopad!R172</f>
        <v>0</v>
      </c>
      <c r="Q19" s="75">
        <f>Listopad!S172</f>
        <v>0</v>
      </c>
      <c r="R19" s="75">
        <f>Listopad!T172</f>
        <v>0</v>
      </c>
      <c r="S19" s="75">
        <f>Listopad!U172</f>
        <v>0</v>
      </c>
      <c r="T19" s="75">
        <f>Listopad!V172</f>
        <v>0</v>
      </c>
      <c r="U19" s="75">
        <f>Listopad!W172</f>
        <v>0</v>
      </c>
      <c r="V19" s="75">
        <f>Listopad!X172</f>
        <v>0</v>
      </c>
      <c r="W19" s="75">
        <f>Listopad!Y172</f>
        <v>0</v>
      </c>
      <c r="X19" s="140">
        <f>Listopad!Z172</f>
        <v>0</v>
      </c>
      <c r="Y19" s="139">
        <f>Listopad!AA172</f>
        <v>0</v>
      </c>
      <c r="Z19" s="75">
        <f>Listopad!AB172</f>
        <v>0</v>
      </c>
      <c r="AA19" s="75">
        <f>Listopad!AC172</f>
        <v>0</v>
      </c>
      <c r="AB19" s="140">
        <f>Listopad!AD172</f>
        <v>0</v>
      </c>
      <c r="AC19" s="88"/>
      <c r="AD19" s="139">
        <f>Listopad!AG172</f>
        <v>0</v>
      </c>
      <c r="AE19" s="75">
        <f>Listopad!AH172</f>
        <v>0</v>
      </c>
      <c r="AF19" s="75">
        <f>Listopad!AI172</f>
        <v>0</v>
      </c>
      <c r="AG19" s="75">
        <f>Listopad!AJ172</f>
        <v>0</v>
      </c>
      <c r="AH19" s="75">
        <f>Listopad!AK172</f>
        <v>0</v>
      </c>
      <c r="AI19" s="75">
        <f>Listopad!AL172</f>
        <v>0</v>
      </c>
      <c r="AJ19" s="75">
        <f>Listopad!AM172</f>
        <v>0</v>
      </c>
      <c r="AK19" s="75">
        <f>Listopad!AN172</f>
        <v>0</v>
      </c>
      <c r="AL19" s="75">
        <f>Listopad!AO172</f>
        <v>0</v>
      </c>
      <c r="AM19" s="75">
        <f>Listopad!AP172</f>
        <v>0</v>
      </c>
      <c r="AN19" s="140">
        <f>Listopad!AQ172</f>
        <v>0</v>
      </c>
      <c r="AO19" s="139">
        <f>Listopad!AR172</f>
        <v>0</v>
      </c>
      <c r="AP19" s="75">
        <f>Listopad!AS172</f>
        <v>0</v>
      </c>
      <c r="AQ19" s="75">
        <f>Listopad!AT172</f>
        <v>0</v>
      </c>
      <c r="AR19" s="140">
        <f>Listopad!AU172</f>
        <v>0</v>
      </c>
      <c r="AS19" s="38"/>
    </row>
    <row r="20" spans="1:45" ht="16.95" customHeight="1" x14ac:dyDescent="0.3">
      <c r="A20" s="89"/>
      <c r="B20" s="141" t="s">
        <v>33</v>
      </c>
      <c r="C20" s="74">
        <f>Prosinec!F172</f>
        <v>0</v>
      </c>
      <c r="D20" s="74">
        <f>Prosinec!G172</f>
        <v>0</v>
      </c>
      <c r="E20" s="74">
        <f t="shared" si="0"/>
        <v>0</v>
      </c>
      <c r="F20" s="146">
        <f>Prosinec!I172</f>
        <v>0</v>
      </c>
      <c r="G20" s="146">
        <f>Prosinec!J172</f>
        <v>0</v>
      </c>
      <c r="H20" s="74">
        <f t="shared" si="1"/>
        <v>0</v>
      </c>
      <c r="I20" s="74">
        <f>Prosinec!L172-I19-I18-I17-I16-I15-I14-I13-I12-I11-I10-I9</f>
        <v>0</v>
      </c>
      <c r="J20" s="142">
        <f>Prosinec!M172-J19-J18-J17-J16-J15-J14-J13-J12-J11-J10-J9</f>
        <v>0</v>
      </c>
      <c r="K20" s="143">
        <f>Prosinec!O172</f>
        <v>0</v>
      </c>
      <c r="L20" s="144">
        <f>Prosinec!AF172</f>
        <v>0</v>
      </c>
      <c r="M20" s="86"/>
      <c r="N20" s="143">
        <f>Prosinec!P172</f>
        <v>0</v>
      </c>
      <c r="O20" s="74">
        <f>Prosinec!Q172</f>
        <v>0</v>
      </c>
      <c r="P20" s="74">
        <f>Prosinec!R172</f>
        <v>0</v>
      </c>
      <c r="Q20" s="74">
        <f>Prosinec!S172</f>
        <v>0</v>
      </c>
      <c r="R20" s="74">
        <f>Prosinec!T172</f>
        <v>0</v>
      </c>
      <c r="S20" s="74">
        <f>Prosinec!U172</f>
        <v>0</v>
      </c>
      <c r="T20" s="74">
        <f>Prosinec!V172</f>
        <v>0</v>
      </c>
      <c r="U20" s="74">
        <f>Prosinec!W172</f>
        <v>0</v>
      </c>
      <c r="V20" s="74">
        <f>Prosinec!X172</f>
        <v>0</v>
      </c>
      <c r="W20" s="74">
        <f>Prosinec!Y172</f>
        <v>0</v>
      </c>
      <c r="X20" s="144">
        <f>Prosinec!Z172</f>
        <v>0</v>
      </c>
      <c r="Y20" s="143">
        <f>Prosinec!AA172</f>
        <v>0</v>
      </c>
      <c r="Z20" s="74">
        <f>Prosinec!AB172</f>
        <v>0</v>
      </c>
      <c r="AA20" s="74">
        <f>Prosinec!AC172</f>
        <v>0</v>
      </c>
      <c r="AB20" s="144">
        <f>Prosinec!AD172</f>
        <v>0</v>
      </c>
      <c r="AC20" s="86"/>
      <c r="AD20" s="143">
        <f>Prosinec!AG172</f>
        <v>0</v>
      </c>
      <c r="AE20" s="74">
        <f>Prosinec!AH172</f>
        <v>0</v>
      </c>
      <c r="AF20" s="74">
        <f>Prosinec!AI172</f>
        <v>0</v>
      </c>
      <c r="AG20" s="74">
        <f>Prosinec!AJ172</f>
        <v>0</v>
      </c>
      <c r="AH20" s="74">
        <f>Prosinec!AK172</f>
        <v>0</v>
      </c>
      <c r="AI20" s="74">
        <f>Prosinec!AL172</f>
        <v>0</v>
      </c>
      <c r="AJ20" s="74">
        <f>Prosinec!AM172</f>
        <v>0</v>
      </c>
      <c r="AK20" s="74">
        <f>Prosinec!AN172</f>
        <v>0</v>
      </c>
      <c r="AL20" s="74">
        <f>Prosinec!AO172</f>
        <v>0</v>
      </c>
      <c r="AM20" s="74">
        <f>Prosinec!AP172</f>
        <v>0</v>
      </c>
      <c r="AN20" s="144">
        <f>Prosinec!AQ172</f>
        <v>0</v>
      </c>
      <c r="AO20" s="143">
        <f>Prosinec!AR172</f>
        <v>0</v>
      </c>
      <c r="AP20" s="74">
        <f>Prosinec!AS172</f>
        <v>0</v>
      </c>
      <c r="AQ20" s="74">
        <f>Prosinec!AT172</f>
        <v>0</v>
      </c>
      <c r="AR20" s="144">
        <f>Prosinec!AU172</f>
        <v>0</v>
      </c>
      <c r="AS20" s="38"/>
    </row>
    <row r="21" spans="1:45" ht="16.95" customHeight="1" thickBot="1" x14ac:dyDescent="0.35">
      <c r="A21" s="89"/>
      <c r="B21" s="147"/>
      <c r="C21" s="148"/>
      <c r="D21" s="148"/>
      <c r="E21" s="76"/>
      <c r="F21" s="148"/>
      <c r="G21" s="148"/>
      <c r="H21" s="76"/>
      <c r="I21" s="148"/>
      <c r="J21" s="149"/>
      <c r="K21" s="150"/>
      <c r="L21" s="151"/>
      <c r="M21" s="87"/>
      <c r="N21" s="152"/>
      <c r="O21" s="148"/>
      <c r="P21" s="148"/>
      <c r="Q21" s="148"/>
      <c r="R21" s="148"/>
      <c r="S21" s="148"/>
      <c r="T21" s="148"/>
      <c r="U21" s="148"/>
      <c r="V21" s="148"/>
      <c r="W21" s="148"/>
      <c r="X21" s="153"/>
      <c r="Y21" s="152"/>
      <c r="Z21" s="148"/>
      <c r="AA21" s="148"/>
      <c r="AB21" s="153"/>
      <c r="AC21" s="88"/>
      <c r="AD21" s="152"/>
      <c r="AE21" s="148"/>
      <c r="AF21" s="148"/>
      <c r="AG21" s="148"/>
      <c r="AH21" s="148"/>
      <c r="AI21" s="148"/>
      <c r="AJ21" s="148"/>
      <c r="AK21" s="148"/>
      <c r="AL21" s="148"/>
      <c r="AM21" s="148"/>
      <c r="AN21" s="153"/>
      <c r="AO21" s="152"/>
      <c r="AP21" s="148"/>
      <c r="AQ21" s="148"/>
      <c r="AR21" s="153"/>
      <c r="AS21" s="38"/>
    </row>
    <row r="22" spans="1:45" ht="16.95" customHeight="1" thickBot="1" x14ac:dyDescent="0.35">
      <c r="A22" s="89"/>
      <c r="B22" s="154" t="str">
        <f>"Celkem za rok "&amp;Nastaveni!C12</f>
        <v>Celkem za rok 2020</v>
      </c>
      <c r="C22" s="77">
        <f>SUM(C8:C21)</f>
        <v>0</v>
      </c>
      <c r="D22" s="78">
        <f>SUM(D8:D21)</f>
        <v>0</v>
      </c>
      <c r="E22" s="39">
        <f>E20</f>
        <v>0</v>
      </c>
      <c r="F22" s="78">
        <f>SUM(F8:F21)</f>
        <v>0</v>
      </c>
      <c r="G22" s="77">
        <f>SUM(G8:G21)</f>
        <v>0</v>
      </c>
      <c r="H22" s="40">
        <f>H20</f>
        <v>0</v>
      </c>
      <c r="I22" s="77">
        <f>SUM(I8:I21)</f>
        <v>0</v>
      </c>
      <c r="J22" s="78">
        <f>SUM(J8:J21)</f>
        <v>0</v>
      </c>
      <c r="K22" s="80">
        <f>SUM(K8:K21)</f>
        <v>0</v>
      </c>
      <c r="L22" s="77">
        <f>SUM(L8:L21)</f>
        <v>0</v>
      </c>
      <c r="M22" s="87"/>
      <c r="N22" s="77">
        <f t="shared" ref="N22:AB22" si="2">SUM(N8:N21)</f>
        <v>0</v>
      </c>
      <c r="O22" s="78">
        <f t="shared" si="2"/>
        <v>0</v>
      </c>
      <c r="P22" s="77">
        <f t="shared" si="2"/>
        <v>0</v>
      </c>
      <c r="Q22" s="78">
        <f t="shared" si="2"/>
        <v>0</v>
      </c>
      <c r="R22" s="77">
        <f t="shared" si="2"/>
        <v>0</v>
      </c>
      <c r="S22" s="78">
        <f t="shared" si="2"/>
        <v>0</v>
      </c>
      <c r="T22" s="77">
        <f t="shared" si="2"/>
        <v>0</v>
      </c>
      <c r="U22" s="78">
        <f t="shared" si="2"/>
        <v>0</v>
      </c>
      <c r="V22" s="77">
        <f t="shared" si="2"/>
        <v>0</v>
      </c>
      <c r="W22" s="78">
        <f t="shared" si="2"/>
        <v>0</v>
      </c>
      <c r="X22" s="77">
        <f t="shared" si="2"/>
        <v>0</v>
      </c>
      <c r="Y22" s="78">
        <f t="shared" si="2"/>
        <v>0</v>
      </c>
      <c r="Z22" s="77">
        <f t="shared" si="2"/>
        <v>0</v>
      </c>
      <c r="AA22" s="78">
        <f t="shared" si="2"/>
        <v>0</v>
      </c>
      <c r="AB22" s="77">
        <f t="shared" si="2"/>
        <v>0</v>
      </c>
      <c r="AC22" s="88"/>
      <c r="AD22" s="77">
        <f t="shared" ref="AD22:AR22" si="3">SUM(AD8:AD21)</f>
        <v>0</v>
      </c>
      <c r="AE22" s="78">
        <f t="shared" si="3"/>
        <v>0</v>
      </c>
      <c r="AF22" s="77">
        <f t="shared" si="3"/>
        <v>0</v>
      </c>
      <c r="AG22" s="78">
        <f t="shared" si="3"/>
        <v>0</v>
      </c>
      <c r="AH22" s="77">
        <f t="shared" si="3"/>
        <v>0</v>
      </c>
      <c r="AI22" s="78">
        <f t="shared" si="3"/>
        <v>0</v>
      </c>
      <c r="AJ22" s="77">
        <f t="shared" si="3"/>
        <v>0</v>
      </c>
      <c r="AK22" s="77">
        <f t="shared" si="3"/>
        <v>0</v>
      </c>
      <c r="AL22" s="78">
        <f t="shared" si="3"/>
        <v>0</v>
      </c>
      <c r="AM22" s="77">
        <f t="shared" si="3"/>
        <v>0</v>
      </c>
      <c r="AN22" s="78">
        <f t="shared" si="3"/>
        <v>0</v>
      </c>
      <c r="AO22" s="77">
        <f t="shared" si="3"/>
        <v>0</v>
      </c>
      <c r="AP22" s="77">
        <f t="shared" si="3"/>
        <v>0</v>
      </c>
      <c r="AQ22" s="77">
        <f t="shared" si="3"/>
        <v>0</v>
      </c>
      <c r="AR22" s="77">
        <f t="shared" si="3"/>
        <v>0</v>
      </c>
      <c r="AS22" s="38"/>
    </row>
    <row r="23" spans="1:45" ht="13.8" x14ac:dyDescent="0.3">
      <c r="A23" s="8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</row>
    <row r="24" spans="1:45" ht="13.8" x14ac:dyDescent="0.3">
      <c r="A24" s="89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</row>
    <row r="25" spans="1:45" ht="13.8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</sheetData>
  <sheetProtection algorithmName="SHA-512" hashValue="UK/Nu7wiQiQbqzwRwk8iip9zAFT4QGkMcCUpDuezPTsgny3YRpFdEXHPbVSMpGFijGhbnyJdl3uxGwgYCQeWlQ==" saltValue="Xr4DALFUZbOAFCupZAasxQ==" spinCount="100000" sheet="1" objects="1" scenarios="1" selectLockedCells="1" selectUnlockedCells="1"/>
  <protectedRanges>
    <protectedRange sqref="AD21:AO21 I9:L21 B9:D21 F9:G21 N9:AB21 AD9:AR20" name="Oblast1"/>
  </protectedRanges>
  <mergeCells count="41">
    <mergeCell ref="AP4:AP6"/>
    <mergeCell ref="X4:X6"/>
    <mergeCell ref="Y4:Y6"/>
    <mergeCell ref="Z4:Z6"/>
    <mergeCell ref="AA4:AA6"/>
    <mergeCell ref="AB4:AB6"/>
    <mergeCell ref="AF4:AF6"/>
    <mergeCell ref="AG4:AG6"/>
    <mergeCell ref="AH4:AH6"/>
    <mergeCell ref="W4:W6"/>
    <mergeCell ref="N3:X3"/>
    <mergeCell ref="AD3:AN3"/>
    <mergeCell ref="B1:M2"/>
    <mergeCell ref="AO4:AO6"/>
    <mergeCell ref="Q4:Q6"/>
    <mergeCell ref="R4:R6"/>
    <mergeCell ref="S4:S6"/>
    <mergeCell ref="T4:T6"/>
    <mergeCell ref="U4:U6"/>
    <mergeCell ref="V4:V6"/>
    <mergeCell ref="AL4:AL6"/>
    <mergeCell ref="AM4:AM6"/>
    <mergeCell ref="AN4:AN6"/>
    <mergeCell ref="AD4:AD6"/>
    <mergeCell ref="AE4:AE6"/>
    <mergeCell ref="Y3:AB3"/>
    <mergeCell ref="AO3:AR3"/>
    <mergeCell ref="B4:B5"/>
    <mergeCell ref="C4:E5"/>
    <mergeCell ref="F4:H5"/>
    <mergeCell ref="I4:J5"/>
    <mergeCell ref="N4:N6"/>
    <mergeCell ref="O4:O6"/>
    <mergeCell ref="P4:P6"/>
    <mergeCell ref="AQ4:AQ6"/>
    <mergeCell ref="AR4:AR6"/>
    <mergeCell ref="K4:K6"/>
    <mergeCell ref="L4:L6"/>
    <mergeCell ref="AI4:AI6"/>
    <mergeCell ref="AJ4:AJ6"/>
    <mergeCell ref="AK4:AK6"/>
  </mergeCells>
  <conditionalFormatting sqref="U4:X6">
    <cfRule type="cellIs" dxfId="198" priority="4" operator="equal">
      <formula>0</formula>
    </cfRule>
  </conditionalFormatting>
  <conditionalFormatting sqref="AL4:AN6">
    <cfRule type="cellIs" dxfId="197" priority="3" operator="equal">
      <formula>0</formula>
    </cfRule>
  </conditionalFormatting>
  <conditionalFormatting sqref="K22">
    <cfRule type="cellIs" dxfId="1" priority="2" operator="notEqual">
      <formula>$C$22+$F$22-$J$22</formula>
    </cfRule>
  </conditionalFormatting>
  <conditionalFormatting sqref="L22">
    <cfRule type="cellIs" dxfId="0" priority="1" operator="notEqual">
      <formula>$D$22+$G$22-$I$22</formula>
    </cfRule>
  </conditionalFormatting>
  <pageMargins left="0.39370078740157483" right="0.39370078740157483" top="0.59055118110236227" bottom="0.59055118110236227" header="0" footer="0"/>
  <pageSetup paperSize="9" scale="80" pageOrder="overThenDown" orientation="landscape" verticalDpi="300" r:id="rId1"/>
  <headerFooter alignWithMargins="0"/>
  <ignoredErrors>
    <ignoredError sqref="E22 H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E8" sqref="E8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Leden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Leden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10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117"/>
      <c r="C5" s="92"/>
      <c r="D5" s="92"/>
      <c r="E5" s="92"/>
      <c r="F5" s="92" t="s">
        <v>58</v>
      </c>
      <c r="G5" s="92" t="s">
        <v>59</v>
      </c>
      <c r="H5" s="92" t="s">
        <v>6</v>
      </c>
      <c r="I5" s="92" t="s">
        <v>58</v>
      </c>
      <c r="J5" s="92" t="s">
        <v>59</v>
      </c>
      <c r="K5" s="92" t="s">
        <v>6</v>
      </c>
      <c r="L5" s="92" t="s">
        <v>58</v>
      </c>
      <c r="M5" s="94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6">
        <v>1</v>
      </c>
      <c r="C6" s="90">
        <v>2</v>
      </c>
      <c r="D6" s="90">
        <v>3</v>
      </c>
      <c r="E6" s="90">
        <v>4</v>
      </c>
      <c r="F6" s="90">
        <v>5</v>
      </c>
      <c r="G6" s="90">
        <v>6</v>
      </c>
      <c r="H6" s="90">
        <v>7</v>
      </c>
      <c r="I6" s="90">
        <v>8</v>
      </c>
      <c r="J6" s="90">
        <v>9</v>
      </c>
      <c r="K6" s="90">
        <v>10</v>
      </c>
      <c r="L6" s="90">
        <v>11</v>
      </c>
      <c r="M6" s="91">
        <v>12</v>
      </c>
      <c r="N6" s="3"/>
      <c r="O6" s="110">
        <v>13</v>
      </c>
      <c r="P6" s="97">
        <v>14</v>
      </c>
      <c r="Q6" s="93">
        <v>15</v>
      </c>
      <c r="R6" s="93">
        <v>16</v>
      </c>
      <c r="S6" s="93">
        <v>17</v>
      </c>
      <c r="T6" s="93">
        <v>18</v>
      </c>
      <c r="U6" s="93">
        <v>19</v>
      </c>
      <c r="V6" s="93">
        <v>20</v>
      </c>
      <c r="W6" s="93">
        <v>21</v>
      </c>
      <c r="X6" s="93">
        <v>22</v>
      </c>
      <c r="Y6" s="93">
        <v>23</v>
      </c>
      <c r="Z6" s="95">
        <v>24</v>
      </c>
      <c r="AA6" s="104">
        <v>25</v>
      </c>
      <c r="AB6" s="93">
        <v>26</v>
      </c>
      <c r="AC6" s="93">
        <v>27</v>
      </c>
      <c r="AD6" s="95">
        <v>28</v>
      </c>
      <c r="AE6" s="3"/>
      <c r="AF6" s="110">
        <v>29</v>
      </c>
      <c r="AG6" s="97">
        <v>30</v>
      </c>
      <c r="AH6" s="93">
        <v>31</v>
      </c>
      <c r="AI6" s="93">
        <v>32</v>
      </c>
      <c r="AJ6" s="93">
        <v>33</v>
      </c>
      <c r="AK6" s="93">
        <v>34</v>
      </c>
      <c r="AL6" s="93">
        <v>35</v>
      </c>
      <c r="AM6" s="93">
        <v>36</v>
      </c>
      <c r="AN6" s="93">
        <v>37</v>
      </c>
      <c r="AO6" s="93">
        <v>38</v>
      </c>
      <c r="AP6" s="93">
        <v>39</v>
      </c>
      <c r="AQ6" s="95">
        <v>40</v>
      </c>
      <c r="AR6" s="104">
        <v>41</v>
      </c>
      <c r="AS6" s="93">
        <v>42</v>
      </c>
      <c r="AT6" s="93">
        <v>43</v>
      </c>
      <c r="AU6" s="95">
        <v>44</v>
      </c>
      <c r="AV6" s="3"/>
    </row>
    <row r="7" spans="2:48" ht="16.95" customHeight="1" x14ac:dyDescent="0.3">
      <c r="B7" s="112">
        <v>43466</v>
      </c>
      <c r="C7" s="113" t="s">
        <v>8</v>
      </c>
      <c r="D7" s="113" t="s">
        <v>8</v>
      </c>
      <c r="E7" s="114" t="str">
        <f>"Počáteční stav k 1.1."&amp;Nastaveni!C12</f>
        <v>Počáteční stav k 1.1.2020</v>
      </c>
      <c r="F7" s="115" t="s">
        <v>8</v>
      </c>
      <c r="G7" s="115" t="s">
        <v>8</v>
      </c>
      <c r="H7" s="115">
        <f>Nastaveni!C15</f>
        <v>0</v>
      </c>
      <c r="I7" s="115" t="s">
        <v>8</v>
      </c>
      <c r="J7" s="115" t="s">
        <v>8</v>
      </c>
      <c r="K7" s="115">
        <f>Nastaveni!C16</f>
        <v>0</v>
      </c>
      <c r="L7" s="115" t="s">
        <v>8</v>
      </c>
      <c r="M7" s="116" t="s">
        <v>8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Leden","Převod na list 2")</f>
        <v>Konečný stav za měsíc Leden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SUM(L8:L42)</f>
        <v>0</v>
      </c>
      <c r="M43" s="79">
        <f>SUM(M8:M42)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Leden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Leden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Leden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76"/>
      <c r="C48" s="274"/>
      <c r="D48" s="274"/>
      <c r="E48" s="274"/>
      <c r="F48" s="274" t="s">
        <v>58</v>
      </c>
      <c r="G48" s="274" t="s">
        <v>59</v>
      </c>
      <c r="H48" s="274" t="s">
        <v>6</v>
      </c>
      <c r="I48" s="274" t="s">
        <v>58</v>
      </c>
      <c r="J48" s="274" t="s">
        <v>59</v>
      </c>
      <c r="K48" s="274" t="s">
        <v>6</v>
      </c>
      <c r="L48" s="274" t="s">
        <v>58</v>
      </c>
      <c r="M48" s="277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75">
        <v>15</v>
      </c>
      <c r="R49" s="275">
        <v>16</v>
      </c>
      <c r="S49" s="275">
        <v>17</v>
      </c>
      <c r="T49" s="275">
        <v>18</v>
      </c>
      <c r="U49" s="275">
        <v>19</v>
      </c>
      <c r="V49" s="275">
        <v>20</v>
      </c>
      <c r="W49" s="275">
        <v>21</v>
      </c>
      <c r="X49" s="275">
        <v>22</v>
      </c>
      <c r="Y49" s="275">
        <v>23</v>
      </c>
      <c r="Z49" s="98">
        <v>24</v>
      </c>
      <c r="AA49" s="104">
        <v>25</v>
      </c>
      <c r="AB49" s="275">
        <v>26</v>
      </c>
      <c r="AC49" s="275">
        <v>27</v>
      </c>
      <c r="AD49" s="98">
        <v>28</v>
      </c>
      <c r="AE49" s="3"/>
      <c r="AF49" s="110">
        <v>29</v>
      </c>
      <c r="AG49" s="101">
        <v>30</v>
      </c>
      <c r="AH49" s="275">
        <v>31</v>
      </c>
      <c r="AI49" s="275">
        <v>32</v>
      </c>
      <c r="AJ49" s="275">
        <v>33</v>
      </c>
      <c r="AK49" s="275">
        <v>34</v>
      </c>
      <c r="AL49" s="275">
        <v>35</v>
      </c>
      <c r="AM49" s="275">
        <v>36</v>
      </c>
      <c r="AN49" s="275">
        <v>37</v>
      </c>
      <c r="AO49" s="275">
        <v>38</v>
      </c>
      <c r="AP49" s="275">
        <v>39</v>
      </c>
      <c r="AQ49" s="98">
        <v>40</v>
      </c>
      <c r="AR49" s="104">
        <v>41</v>
      </c>
      <c r="AS49" s="275">
        <v>42</v>
      </c>
      <c r="AT49" s="275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Leden","Převod na list 3")</f>
        <v>Konečný stav za měsíc Leden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Leden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Leden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Leden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76"/>
      <c r="C91" s="274"/>
      <c r="D91" s="274"/>
      <c r="E91" s="274"/>
      <c r="F91" s="274" t="s">
        <v>58</v>
      </c>
      <c r="G91" s="274" t="s">
        <v>59</v>
      </c>
      <c r="H91" s="274" t="s">
        <v>6</v>
      </c>
      <c r="I91" s="274" t="s">
        <v>58</v>
      </c>
      <c r="J91" s="274" t="s">
        <v>59</v>
      </c>
      <c r="K91" s="274" t="s">
        <v>6</v>
      </c>
      <c r="L91" s="274" t="s">
        <v>58</v>
      </c>
      <c r="M91" s="277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75">
        <v>15</v>
      </c>
      <c r="R92" s="275">
        <v>16</v>
      </c>
      <c r="S92" s="275">
        <v>17</v>
      </c>
      <c r="T92" s="275">
        <v>18</v>
      </c>
      <c r="U92" s="275">
        <v>19</v>
      </c>
      <c r="V92" s="275">
        <v>20</v>
      </c>
      <c r="W92" s="275">
        <v>21</v>
      </c>
      <c r="X92" s="275">
        <v>22</v>
      </c>
      <c r="Y92" s="275">
        <v>23</v>
      </c>
      <c r="Z92" s="98">
        <v>24</v>
      </c>
      <c r="AA92" s="104">
        <v>25</v>
      </c>
      <c r="AB92" s="275">
        <v>26</v>
      </c>
      <c r="AC92" s="275">
        <v>27</v>
      </c>
      <c r="AD92" s="98">
        <v>28</v>
      </c>
      <c r="AE92" s="3"/>
      <c r="AF92" s="110">
        <v>29</v>
      </c>
      <c r="AG92" s="101">
        <v>30</v>
      </c>
      <c r="AH92" s="275">
        <v>31</v>
      </c>
      <c r="AI92" s="275">
        <v>32</v>
      </c>
      <c r="AJ92" s="275">
        <v>33</v>
      </c>
      <c r="AK92" s="275">
        <v>34</v>
      </c>
      <c r="AL92" s="275">
        <v>35</v>
      </c>
      <c r="AM92" s="275">
        <v>36</v>
      </c>
      <c r="AN92" s="275">
        <v>37</v>
      </c>
      <c r="AO92" s="275">
        <v>38</v>
      </c>
      <c r="AP92" s="275">
        <v>39</v>
      </c>
      <c r="AQ92" s="98">
        <v>40</v>
      </c>
      <c r="AR92" s="104">
        <v>41</v>
      </c>
      <c r="AS92" s="275">
        <v>42</v>
      </c>
      <c r="AT92" s="275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Leden","Převod na list 4")</f>
        <v>Konečný stav za měsíc Leden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Leden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Leden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Leden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76"/>
      <c r="C134" s="274"/>
      <c r="D134" s="274"/>
      <c r="E134" s="274"/>
      <c r="F134" s="274" t="s">
        <v>58</v>
      </c>
      <c r="G134" s="274" t="s">
        <v>59</v>
      </c>
      <c r="H134" s="274" t="s">
        <v>6</v>
      </c>
      <c r="I134" s="274" t="s">
        <v>58</v>
      </c>
      <c r="J134" s="274" t="s">
        <v>59</v>
      </c>
      <c r="K134" s="274" t="s">
        <v>6</v>
      </c>
      <c r="L134" s="274" t="s">
        <v>58</v>
      </c>
      <c r="M134" s="277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75">
        <v>15</v>
      </c>
      <c r="R135" s="275">
        <v>16</v>
      </c>
      <c r="S135" s="275">
        <v>17</v>
      </c>
      <c r="T135" s="275">
        <v>18</v>
      </c>
      <c r="U135" s="275">
        <v>19</v>
      </c>
      <c r="V135" s="275">
        <v>20</v>
      </c>
      <c r="W135" s="275">
        <v>21</v>
      </c>
      <c r="X135" s="275">
        <v>22</v>
      </c>
      <c r="Y135" s="275">
        <v>23</v>
      </c>
      <c r="Z135" s="98">
        <v>24</v>
      </c>
      <c r="AA135" s="104">
        <v>25</v>
      </c>
      <c r="AB135" s="275">
        <v>26</v>
      </c>
      <c r="AC135" s="275">
        <v>27</v>
      </c>
      <c r="AD135" s="98">
        <v>28</v>
      </c>
      <c r="AE135" s="3"/>
      <c r="AF135" s="110">
        <v>29</v>
      </c>
      <c r="AG135" s="101">
        <v>30</v>
      </c>
      <c r="AH135" s="275">
        <v>31</v>
      </c>
      <c r="AI135" s="275">
        <v>32</v>
      </c>
      <c r="AJ135" s="275">
        <v>33</v>
      </c>
      <c r="AK135" s="275">
        <v>34</v>
      </c>
      <c r="AL135" s="275">
        <v>35</v>
      </c>
      <c r="AM135" s="275">
        <v>36</v>
      </c>
      <c r="AN135" s="275">
        <v>37</v>
      </c>
      <c r="AO135" s="275">
        <v>38</v>
      </c>
      <c r="AP135" s="275">
        <v>39</v>
      </c>
      <c r="AQ135" s="98">
        <v>40</v>
      </c>
      <c r="AR135" s="104">
        <v>41</v>
      </c>
      <c r="AS135" s="275">
        <v>42</v>
      </c>
      <c r="AT135" s="275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55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zE5Nq+l0xn8Hh7dgyZni33peU8qTxCE5RoSJb7ZS+PZ+TedgPduVB8PoJCuOMLflIGz8s84Ld2B/G7YXurAo0w==" saltValue="SNDxTwdAmm9n/kg6gx7K/w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B44:I45"/>
    <mergeCell ref="O45:Z45"/>
    <mergeCell ref="AA45:AD45"/>
    <mergeCell ref="B46:B47"/>
    <mergeCell ref="C46:C47"/>
    <mergeCell ref="D46:D47"/>
    <mergeCell ref="E46:E47"/>
    <mergeCell ref="F46:H47"/>
    <mergeCell ref="I46:K47"/>
    <mergeCell ref="L46:M47"/>
    <mergeCell ref="O46:O48"/>
    <mergeCell ref="P46:P48"/>
    <mergeCell ref="Q46:Q48"/>
    <mergeCell ref="R46:R48"/>
    <mergeCell ref="S46:S48"/>
    <mergeCell ref="T46:T48"/>
    <mergeCell ref="U46:U48"/>
    <mergeCell ref="V46:V48"/>
    <mergeCell ref="W46:W48"/>
    <mergeCell ref="X46:X48"/>
    <mergeCell ref="Y46:Y48"/>
    <mergeCell ref="Z46:Z48"/>
    <mergeCell ref="AU3:AU5"/>
    <mergeCell ref="AF45:AQ45"/>
    <mergeCell ref="AR45:AU45"/>
    <mergeCell ref="AK46:AK48"/>
    <mergeCell ref="AL46:AL48"/>
    <mergeCell ref="AM46:AM48"/>
    <mergeCell ref="AN46:AN48"/>
    <mergeCell ref="AO46:AO48"/>
    <mergeCell ref="AP46:AP48"/>
    <mergeCell ref="AQ46:AQ48"/>
    <mergeCell ref="AR46:AR48"/>
    <mergeCell ref="AS46:AS48"/>
    <mergeCell ref="AT46:AT48"/>
    <mergeCell ref="AU46:AU48"/>
    <mergeCell ref="AO3:AO5"/>
    <mergeCell ref="AP3:AP5"/>
    <mergeCell ref="AQ3:AQ5"/>
    <mergeCell ref="AJ3:AJ5"/>
    <mergeCell ref="AK3:AK5"/>
    <mergeCell ref="AL3:AL5"/>
    <mergeCell ref="AM3:AM5"/>
    <mergeCell ref="AN3:AN5"/>
    <mergeCell ref="AT3:AT5"/>
    <mergeCell ref="AI3:AI5"/>
    <mergeCell ref="O3:O5"/>
    <mergeCell ref="P3:P5"/>
    <mergeCell ref="Q3:Q5"/>
    <mergeCell ref="R3:R5"/>
    <mergeCell ref="B3:B4"/>
    <mergeCell ref="C3:C4"/>
    <mergeCell ref="D3:D4"/>
    <mergeCell ref="E3:E4"/>
    <mergeCell ref="F3:H4"/>
    <mergeCell ref="B1:I2"/>
    <mergeCell ref="AR2:AU2"/>
    <mergeCell ref="AD3:AD5"/>
    <mergeCell ref="U3:U5"/>
    <mergeCell ref="V3:V5"/>
    <mergeCell ref="W3:W5"/>
    <mergeCell ref="X3:X5"/>
    <mergeCell ref="Y3:Y5"/>
    <mergeCell ref="S3:S5"/>
    <mergeCell ref="AR3:AR5"/>
    <mergeCell ref="AS3:AS5"/>
    <mergeCell ref="T3:T5"/>
    <mergeCell ref="AF2:AQ2"/>
    <mergeCell ref="AF3:AF5"/>
    <mergeCell ref="AG3:AG5"/>
    <mergeCell ref="AA2:AD2"/>
    <mergeCell ref="O2:Z2"/>
    <mergeCell ref="Z3:Z5"/>
    <mergeCell ref="AA3:AA5"/>
    <mergeCell ref="AB3:AB5"/>
    <mergeCell ref="AC3:AC5"/>
    <mergeCell ref="I3:K4"/>
    <mergeCell ref="L3:M4"/>
    <mergeCell ref="AH3:AH5"/>
    <mergeCell ref="AA46:AA48"/>
    <mergeCell ref="AB46:AB48"/>
    <mergeCell ref="AC46:AC48"/>
    <mergeCell ref="AD46:AD48"/>
    <mergeCell ref="AF46:AF48"/>
    <mergeCell ref="AG46:AG48"/>
    <mergeCell ref="AH46:AH48"/>
    <mergeCell ref="AI46:AI48"/>
    <mergeCell ref="AJ46:AJ48"/>
    <mergeCell ref="B87:I88"/>
    <mergeCell ref="O88:Z88"/>
    <mergeCell ref="AA88:AD88"/>
    <mergeCell ref="AF88:AQ88"/>
    <mergeCell ref="AR88:AU88"/>
    <mergeCell ref="B89:B90"/>
    <mergeCell ref="C89:C90"/>
    <mergeCell ref="D89:D90"/>
    <mergeCell ref="E89:E90"/>
    <mergeCell ref="F89:H90"/>
    <mergeCell ref="I89:K90"/>
    <mergeCell ref="L89:M90"/>
    <mergeCell ref="O89:O91"/>
    <mergeCell ref="P89:P91"/>
    <mergeCell ref="Q89:Q91"/>
    <mergeCell ref="R89:R91"/>
    <mergeCell ref="S89:S91"/>
    <mergeCell ref="T89:T91"/>
    <mergeCell ref="U89:U91"/>
    <mergeCell ref="V89:V91"/>
    <mergeCell ref="W89:W91"/>
    <mergeCell ref="X89:X91"/>
    <mergeCell ref="Y89:Y91"/>
    <mergeCell ref="Z89:Z91"/>
    <mergeCell ref="AA89:AA91"/>
    <mergeCell ref="AB89:AB91"/>
    <mergeCell ref="AC89:AC91"/>
    <mergeCell ref="AD89:AD91"/>
    <mergeCell ref="AF89:AF91"/>
    <mergeCell ref="AG89:AG91"/>
    <mergeCell ref="AH89:AH91"/>
    <mergeCell ref="AI89:AI91"/>
    <mergeCell ref="AJ89:AJ91"/>
    <mergeCell ref="AK89:AK91"/>
    <mergeCell ref="AL89:AL91"/>
    <mergeCell ref="AM89:AM91"/>
    <mergeCell ref="AN89:AN91"/>
    <mergeCell ref="AO89:AO91"/>
    <mergeCell ref="AP89:AP91"/>
    <mergeCell ref="AQ89:AQ91"/>
    <mergeCell ref="AR89:AR91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B132:B133"/>
    <mergeCell ref="C132:C133"/>
    <mergeCell ref="D132:D133"/>
    <mergeCell ref="E132:E133"/>
    <mergeCell ref="F132:H133"/>
    <mergeCell ref="I132:K133"/>
    <mergeCell ref="L132:M133"/>
    <mergeCell ref="O132:O134"/>
    <mergeCell ref="P132:P134"/>
    <mergeCell ref="Q132:Q134"/>
    <mergeCell ref="R132:R134"/>
    <mergeCell ref="S132:S134"/>
    <mergeCell ref="T132:T134"/>
    <mergeCell ref="U132:U134"/>
    <mergeCell ref="V132:V134"/>
    <mergeCell ref="W132:W134"/>
    <mergeCell ref="X132:X134"/>
    <mergeCell ref="Y132:Y134"/>
    <mergeCell ref="Z132:Z134"/>
    <mergeCell ref="AA132:AA134"/>
    <mergeCell ref="AB132:AB134"/>
    <mergeCell ref="AC132:AC134"/>
    <mergeCell ref="AD132:AD134"/>
    <mergeCell ref="AF132:AF134"/>
    <mergeCell ref="AG132:AG134"/>
    <mergeCell ref="AH132:AH134"/>
    <mergeCell ref="AR132:AR134"/>
    <mergeCell ref="AS132:AS134"/>
    <mergeCell ref="AT132:AT134"/>
    <mergeCell ref="AU132:AU134"/>
    <mergeCell ref="AI132:AI134"/>
    <mergeCell ref="AJ132:AJ134"/>
    <mergeCell ref="AK132:AK134"/>
    <mergeCell ref="AL132:AL134"/>
    <mergeCell ref="AM132:AM134"/>
    <mergeCell ref="AN132:AN134"/>
    <mergeCell ref="AO132:AO134"/>
    <mergeCell ref="AP132:AP134"/>
    <mergeCell ref="AQ132:AQ134"/>
  </mergeCells>
  <phoneticPr fontId="0" type="noConversion"/>
  <conditionalFormatting sqref="AO3:AQ5">
    <cfRule type="cellIs" dxfId="196" priority="49" operator="equal">
      <formula>0</formula>
    </cfRule>
  </conditionalFormatting>
  <conditionalFormatting sqref="W3:Z5">
    <cfRule type="cellIs" dxfId="195" priority="48" operator="equal">
      <formula>0</formula>
    </cfRule>
  </conditionalFormatting>
  <conditionalFormatting sqref="O43">
    <cfRule type="cellIs" dxfId="194" priority="14" operator="notEqual">
      <formula>$F$43+$I$43-$M$43</formula>
    </cfRule>
  </conditionalFormatting>
  <conditionalFormatting sqref="AF43">
    <cfRule type="cellIs" dxfId="193" priority="13" operator="notEqual">
      <formula>$G$43+$J$43-$L$43</formula>
    </cfRule>
  </conditionalFormatting>
  <conditionalFormatting sqref="AO46:AQ48">
    <cfRule type="cellIs" dxfId="192" priority="12" operator="equal">
      <formula>0</formula>
    </cfRule>
  </conditionalFormatting>
  <conditionalFormatting sqref="W46:Z48">
    <cfRule type="cellIs" dxfId="191" priority="11" operator="equal">
      <formula>0</formula>
    </cfRule>
  </conditionalFormatting>
  <conditionalFormatting sqref="O86">
    <cfRule type="cellIs" dxfId="190" priority="10" operator="notEqual">
      <formula>$F$86+$I$86-$M$86</formula>
    </cfRule>
  </conditionalFormatting>
  <conditionalFormatting sqref="AF86">
    <cfRule type="cellIs" dxfId="189" priority="9" operator="notEqual">
      <formula>$G$86+$J$86-$L$86</formula>
    </cfRule>
  </conditionalFormatting>
  <conditionalFormatting sqref="AO89:AQ91">
    <cfRule type="cellIs" dxfId="188" priority="8" operator="equal">
      <formula>0</formula>
    </cfRule>
  </conditionalFormatting>
  <conditionalFormatting sqref="W89:Z91">
    <cfRule type="cellIs" dxfId="187" priority="7" operator="equal">
      <formula>0</formula>
    </cfRule>
  </conditionalFormatting>
  <conditionalFormatting sqref="O129">
    <cfRule type="cellIs" dxfId="186" priority="6" operator="notEqual">
      <formula>$F$129+$I$129-$M$129</formula>
    </cfRule>
  </conditionalFormatting>
  <conditionalFormatting sqref="AF129">
    <cfRule type="cellIs" dxfId="185" priority="5" operator="notEqual">
      <formula>$G$129+$J$129-$L$129</formula>
    </cfRule>
  </conditionalFormatting>
  <conditionalFormatting sqref="AO132:AQ134">
    <cfRule type="cellIs" dxfId="184" priority="4" operator="equal">
      <formula>0</formula>
    </cfRule>
  </conditionalFormatting>
  <conditionalFormatting sqref="W132:Z134">
    <cfRule type="cellIs" dxfId="183" priority="3" operator="equal">
      <formula>0</formula>
    </cfRule>
  </conditionalFormatting>
  <conditionalFormatting sqref="O172">
    <cfRule type="cellIs" dxfId="182" priority="2" operator="notEqual">
      <formula>$F$172+$I$172-$M$172</formula>
    </cfRule>
  </conditionalFormatting>
  <conditionalFormatting sqref="AF172">
    <cfRule type="cellIs" dxfId="181" priority="1" operator="notEqual">
      <formula>$G$172+$J$172-$L$172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  <ignoredErrors>
    <ignoredError sqref="H43 K4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1064-0D5F-4E74-AAE0-4E55C17B8705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E8" sqref="E8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Únor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Únor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23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281"/>
      <c r="C5" s="279"/>
      <c r="D5" s="279"/>
      <c r="E5" s="279"/>
      <c r="F5" s="279" t="s">
        <v>58</v>
      </c>
      <c r="G5" s="279" t="s">
        <v>59</v>
      </c>
      <c r="H5" s="279" t="s">
        <v>6</v>
      </c>
      <c r="I5" s="279" t="s">
        <v>58</v>
      </c>
      <c r="J5" s="279" t="s">
        <v>59</v>
      </c>
      <c r="K5" s="279" t="s">
        <v>6</v>
      </c>
      <c r="L5" s="279" t="s">
        <v>58</v>
      </c>
      <c r="M5" s="282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2">
        <v>12</v>
      </c>
      <c r="N6" s="3"/>
      <c r="O6" s="110">
        <v>13</v>
      </c>
      <c r="P6" s="101">
        <v>14</v>
      </c>
      <c r="Q6" s="280">
        <v>15</v>
      </c>
      <c r="R6" s="280">
        <v>16</v>
      </c>
      <c r="S6" s="280">
        <v>17</v>
      </c>
      <c r="T6" s="280">
        <v>18</v>
      </c>
      <c r="U6" s="280">
        <v>19</v>
      </c>
      <c r="V6" s="280">
        <v>20</v>
      </c>
      <c r="W6" s="280">
        <v>21</v>
      </c>
      <c r="X6" s="280">
        <v>22</v>
      </c>
      <c r="Y6" s="280">
        <v>23</v>
      </c>
      <c r="Z6" s="98">
        <v>24</v>
      </c>
      <c r="AA6" s="104">
        <v>25</v>
      </c>
      <c r="AB6" s="280">
        <v>26</v>
      </c>
      <c r="AC6" s="280">
        <v>27</v>
      </c>
      <c r="AD6" s="98">
        <v>28</v>
      </c>
      <c r="AE6" s="3"/>
      <c r="AF6" s="110">
        <v>29</v>
      </c>
      <c r="AG6" s="101">
        <v>30</v>
      </c>
      <c r="AH6" s="280">
        <v>31</v>
      </c>
      <c r="AI6" s="280">
        <v>32</v>
      </c>
      <c r="AJ6" s="280">
        <v>33</v>
      </c>
      <c r="AK6" s="280">
        <v>34</v>
      </c>
      <c r="AL6" s="280">
        <v>35</v>
      </c>
      <c r="AM6" s="280">
        <v>36</v>
      </c>
      <c r="AN6" s="280">
        <v>37</v>
      </c>
      <c r="AO6" s="280">
        <v>38</v>
      </c>
      <c r="AP6" s="280">
        <v>39</v>
      </c>
      <c r="AQ6" s="98">
        <v>40</v>
      </c>
      <c r="AR6" s="104">
        <v>41</v>
      </c>
      <c r="AS6" s="280">
        <v>42</v>
      </c>
      <c r="AT6" s="280">
        <v>43</v>
      </c>
      <c r="AU6" s="98">
        <v>44</v>
      </c>
      <c r="AV6" s="3"/>
    </row>
    <row r="7" spans="2:48" ht="16.95" customHeight="1" x14ac:dyDescent="0.3">
      <c r="B7" s="159" t="s">
        <v>8</v>
      </c>
      <c r="C7" s="113" t="s">
        <v>8</v>
      </c>
      <c r="D7" s="113" t="s">
        <v>8</v>
      </c>
      <c r="E7" s="114" t="s">
        <v>178</v>
      </c>
      <c r="F7" s="115" t="s">
        <v>8</v>
      </c>
      <c r="G7" s="115" t="s">
        <v>8</v>
      </c>
      <c r="H7" s="115">
        <f>Leden!H172</f>
        <v>0</v>
      </c>
      <c r="I7" s="115" t="s">
        <v>8</v>
      </c>
      <c r="J7" s="115" t="s">
        <v>8</v>
      </c>
      <c r="K7" s="115">
        <f>Leden!K172</f>
        <v>0</v>
      </c>
      <c r="L7" s="115">
        <f>Leden!L172</f>
        <v>0</v>
      </c>
      <c r="M7" s="116">
        <f>Leden!M172</f>
        <v>0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Únor","Převod na list 2")</f>
        <v>Konečný stav za měsíc Únor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SUM(L7:L42)</f>
        <v>0</v>
      </c>
      <c r="M43" s="79">
        <f>SUM(M7:M42)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Únor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Únor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Únor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81"/>
      <c r="C48" s="279"/>
      <c r="D48" s="279"/>
      <c r="E48" s="279"/>
      <c r="F48" s="279" t="s">
        <v>58</v>
      </c>
      <c r="G48" s="279" t="s">
        <v>59</v>
      </c>
      <c r="H48" s="279" t="s">
        <v>6</v>
      </c>
      <c r="I48" s="279" t="s">
        <v>58</v>
      </c>
      <c r="J48" s="279" t="s">
        <v>59</v>
      </c>
      <c r="K48" s="279" t="s">
        <v>6</v>
      </c>
      <c r="L48" s="279" t="s">
        <v>58</v>
      </c>
      <c r="M48" s="282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80">
        <v>15</v>
      </c>
      <c r="R49" s="280">
        <v>16</v>
      </c>
      <c r="S49" s="280">
        <v>17</v>
      </c>
      <c r="T49" s="280">
        <v>18</v>
      </c>
      <c r="U49" s="280">
        <v>19</v>
      </c>
      <c r="V49" s="280">
        <v>20</v>
      </c>
      <c r="W49" s="280">
        <v>21</v>
      </c>
      <c r="X49" s="280">
        <v>22</v>
      </c>
      <c r="Y49" s="280">
        <v>23</v>
      </c>
      <c r="Z49" s="98">
        <v>24</v>
      </c>
      <c r="AA49" s="104">
        <v>25</v>
      </c>
      <c r="AB49" s="280">
        <v>26</v>
      </c>
      <c r="AC49" s="280">
        <v>27</v>
      </c>
      <c r="AD49" s="98">
        <v>28</v>
      </c>
      <c r="AE49" s="3"/>
      <c r="AF49" s="110">
        <v>29</v>
      </c>
      <c r="AG49" s="101">
        <v>30</v>
      </c>
      <c r="AH49" s="280">
        <v>31</v>
      </c>
      <c r="AI49" s="280">
        <v>32</v>
      </c>
      <c r="AJ49" s="280">
        <v>33</v>
      </c>
      <c r="AK49" s="280">
        <v>34</v>
      </c>
      <c r="AL49" s="280">
        <v>35</v>
      </c>
      <c r="AM49" s="280">
        <v>36</v>
      </c>
      <c r="AN49" s="280">
        <v>37</v>
      </c>
      <c r="AO49" s="280">
        <v>38</v>
      </c>
      <c r="AP49" s="280">
        <v>39</v>
      </c>
      <c r="AQ49" s="98">
        <v>40</v>
      </c>
      <c r="AR49" s="104">
        <v>41</v>
      </c>
      <c r="AS49" s="280">
        <v>42</v>
      </c>
      <c r="AT49" s="280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Únor","Převod na list 3")</f>
        <v>Konečný stav za měsíc Únor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Únor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Únor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Únor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81"/>
      <c r="C91" s="279"/>
      <c r="D91" s="279"/>
      <c r="E91" s="279"/>
      <c r="F91" s="279" t="s">
        <v>58</v>
      </c>
      <c r="G91" s="279" t="s">
        <v>59</v>
      </c>
      <c r="H91" s="279" t="s">
        <v>6</v>
      </c>
      <c r="I91" s="279" t="s">
        <v>58</v>
      </c>
      <c r="J91" s="279" t="s">
        <v>59</v>
      </c>
      <c r="K91" s="279" t="s">
        <v>6</v>
      </c>
      <c r="L91" s="279" t="s">
        <v>58</v>
      </c>
      <c r="M91" s="282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80">
        <v>15</v>
      </c>
      <c r="R92" s="280">
        <v>16</v>
      </c>
      <c r="S92" s="280">
        <v>17</v>
      </c>
      <c r="T92" s="280">
        <v>18</v>
      </c>
      <c r="U92" s="280">
        <v>19</v>
      </c>
      <c r="V92" s="280">
        <v>20</v>
      </c>
      <c r="W92" s="280">
        <v>21</v>
      </c>
      <c r="X92" s="280">
        <v>22</v>
      </c>
      <c r="Y92" s="280">
        <v>23</v>
      </c>
      <c r="Z92" s="98">
        <v>24</v>
      </c>
      <c r="AA92" s="104">
        <v>25</v>
      </c>
      <c r="AB92" s="280">
        <v>26</v>
      </c>
      <c r="AC92" s="280">
        <v>27</v>
      </c>
      <c r="AD92" s="98">
        <v>28</v>
      </c>
      <c r="AE92" s="3"/>
      <c r="AF92" s="110">
        <v>29</v>
      </c>
      <c r="AG92" s="101">
        <v>30</v>
      </c>
      <c r="AH92" s="280">
        <v>31</v>
      </c>
      <c r="AI92" s="280">
        <v>32</v>
      </c>
      <c r="AJ92" s="280">
        <v>33</v>
      </c>
      <c r="AK92" s="280">
        <v>34</v>
      </c>
      <c r="AL92" s="280">
        <v>35</v>
      </c>
      <c r="AM92" s="280">
        <v>36</v>
      </c>
      <c r="AN92" s="280">
        <v>37</v>
      </c>
      <c r="AO92" s="280">
        <v>38</v>
      </c>
      <c r="AP92" s="280">
        <v>39</v>
      </c>
      <c r="AQ92" s="98">
        <v>40</v>
      </c>
      <c r="AR92" s="104">
        <v>41</v>
      </c>
      <c r="AS92" s="280">
        <v>42</v>
      </c>
      <c r="AT92" s="280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Únor","Převod na list 4")</f>
        <v>Konečný stav za měsíc Únor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Únor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Únor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Únor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81"/>
      <c r="C134" s="279"/>
      <c r="D134" s="279"/>
      <c r="E134" s="279"/>
      <c r="F134" s="279" t="s">
        <v>58</v>
      </c>
      <c r="G134" s="279" t="s">
        <v>59</v>
      </c>
      <c r="H134" s="279" t="s">
        <v>6</v>
      </c>
      <c r="I134" s="279" t="s">
        <v>58</v>
      </c>
      <c r="J134" s="279" t="s">
        <v>59</v>
      </c>
      <c r="K134" s="279" t="s">
        <v>6</v>
      </c>
      <c r="L134" s="279" t="s">
        <v>58</v>
      </c>
      <c r="M134" s="282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80">
        <v>15</v>
      </c>
      <c r="R135" s="280">
        <v>16</v>
      </c>
      <c r="S135" s="280">
        <v>17</v>
      </c>
      <c r="T135" s="280">
        <v>18</v>
      </c>
      <c r="U135" s="280">
        <v>19</v>
      </c>
      <c r="V135" s="280">
        <v>20</v>
      </c>
      <c r="W135" s="280">
        <v>21</v>
      </c>
      <c r="X135" s="280">
        <v>22</v>
      </c>
      <c r="Y135" s="280">
        <v>23</v>
      </c>
      <c r="Z135" s="98">
        <v>24</v>
      </c>
      <c r="AA135" s="104">
        <v>25</v>
      </c>
      <c r="AB135" s="280">
        <v>26</v>
      </c>
      <c r="AC135" s="280">
        <v>27</v>
      </c>
      <c r="AD135" s="98">
        <v>28</v>
      </c>
      <c r="AE135" s="3"/>
      <c r="AF135" s="110">
        <v>29</v>
      </c>
      <c r="AG135" s="101">
        <v>30</v>
      </c>
      <c r="AH135" s="280">
        <v>31</v>
      </c>
      <c r="AI135" s="280">
        <v>32</v>
      </c>
      <c r="AJ135" s="280">
        <v>33</v>
      </c>
      <c r="AK135" s="280">
        <v>34</v>
      </c>
      <c r="AL135" s="280">
        <v>35</v>
      </c>
      <c r="AM135" s="280">
        <v>36</v>
      </c>
      <c r="AN135" s="280">
        <v>37</v>
      </c>
      <c r="AO135" s="280">
        <v>38</v>
      </c>
      <c r="AP135" s="280">
        <v>39</v>
      </c>
      <c r="AQ135" s="98">
        <v>40</v>
      </c>
      <c r="AR135" s="104">
        <v>41</v>
      </c>
      <c r="AS135" s="280">
        <v>42</v>
      </c>
      <c r="AT135" s="280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177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z1S35qWcNzQZqBKdpanUlXeBQRAl2KJyoUmRTSKwBRxLZrnMpnAEdmzBEyaAXAYrMjlDzzJ8+XclpuZuXZV5mQ==" saltValue="28qyGkOWclo2dvkfU6/MSw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AS132:AS134"/>
    <mergeCell ref="AT132:AT134"/>
    <mergeCell ref="AU132:AU134"/>
    <mergeCell ref="AM132:AM134"/>
    <mergeCell ref="AN132:AN134"/>
    <mergeCell ref="AO132:AO134"/>
    <mergeCell ref="AP132:AP134"/>
    <mergeCell ref="AQ132:AQ134"/>
    <mergeCell ref="AR132:AR134"/>
    <mergeCell ref="AG132:AG134"/>
    <mergeCell ref="AH132:AH134"/>
    <mergeCell ref="AI132:AI134"/>
    <mergeCell ref="AJ132:AJ134"/>
    <mergeCell ref="AK132:AK134"/>
    <mergeCell ref="AL132:AL134"/>
    <mergeCell ref="Z132:Z134"/>
    <mergeCell ref="AA132:AA134"/>
    <mergeCell ref="AB132:AB134"/>
    <mergeCell ref="AC132:AC134"/>
    <mergeCell ref="AD132:AD134"/>
    <mergeCell ref="AF132:AF134"/>
    <mergeCell ref="T132:T134"/>
    <mergeCell ref="U132:U134"/>
    <mergeCell ref="V132:V134"/>
    <mergeCell ref="W132:W134"/>
    <mergeCell ref="X132:X134"/>
    <mergeCell ref="Y132:Y134"/>
    <mergeCell ref="L132:M133"/>
    <mergeCell ref="O132:O134"/>
    <mergeCell ref="P132:P134"/>
    <mergeCell ref="Q132:Q134"/>
    <mergeCell ref="R132:R134"/>
    <mergeCell ref="S132:S134"/>
    <mergeCell ref="B132:B133"/>
    <mergeCell ref="C132:C133"/>
    <mergeCell ref="D132:D133"/>
    <mergeCell ref="E132:E133"/>
    <mergeCell ref="F132:H133"/>
    <mergeCell ref="I132:K133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Z89:Z91"/>
    <mergeCell ref="AA89:AA91"/>
    <mergeCell ref="AB89:AB91"/>
    <mergeCell ref="AC89:AC91"/>
    <mergeCell ref="AD89:AD91"/>
    <mergeCell ref="AF89:AF91"/>
    <mergeCell ref="T89:T91"/>
    <mergeCell ref="U89:U91"/>
    <mergeCell ref="V89:V91"/>
    <mergeCell ref="W89:W91"/>
    <mergeCell ref="X89:X91"/>
    <mergeCell ref="Y89:Y91"/>
    <mergeCell ref="L89:M90"/>
    <mergeCell ref="O89:O91"/>
    <mergeCell ref="P89:P91"/>
    <mergeCell ref="Q89:Q91"/>
    <mergeCell ref="R89:R91"/>
    <mergeCell ref="S89:S91"/>
    <mergeCell ref="B89:B90"/>
    <mergeCell ref="C89:C90"/>
    <mergeCell ref="D89:D90"/>
    <mergeCell ref="E89:E90"/>
    <mergeCell ref="F89:H90"/>
    <mergeCell ref="I89:K90"/>
    <mergeCell ref="AS46:AS48"/>
    <mergeCell ref="AT46:AT48"/>
    <mergeCell ref="AU46:AU48"/>
    <mergeCell ref="B87:I88"/>
    <mergeCell ref="O88:Z88"/>
    <mergeCell ref="AA88:AD88"/>
    <mergeCell ref="AF88:AQ88"/>
    <mergeCell ref="AR88:AU88"/>
    <mergeCell ref="AM46:AM48"/>
    <mergeCell ref="AN46:AN48"/>
    <mergeCell ref="AO46:AO48"/>
    <mergeCell ref="AP46:AP48"/>
    <mergeCell ref="AQ46:AQ48"/>
    <mergeCell ref="AR46:AR48"/>
    <mergeCell ref="AG46:AG48"/>
    <mergeCell ref="AH46:AH48"/>
    <mergeCell ref="AI46:AI48"/>
    <mergeCell ref="AJ46:AJ48"/>
    <mergeCell ref="AK46:AK48"/>
    <mergeCell ref="AL46:AL48"/>
    <mergeCell ref="Z46:Z48"/>
    <mergeCell ref="AA46:AA48"/>
    <mergeCell ref="AB46:AB48"/>
    <mergeCell ref="AC46:AC48"/>
    <mergeCell ref="AD46:AD48"/>
    <mergeCell ref="AF46:AF48"/>
    <mergeCell ref="T46:T48"/>
    <mergeCell ref="U46:U48"/>
    <mergeCell ref="V46:V48"/>
    <mergeCell ref="W46:W48"/>
    <mergeCell ref="X46:X48"/>
    <mergeCell ref="Y46:Y48"/>
    <mergeCell ref="L46:M47"/>
    <mergeCell ref="O46:O48"/>
    <mergeCell ref="P46:P48"/>
    <mergeCell ref="Q46:Q48"/>
    <mergeCell ref="R46:R48"/>
    <mergeCell ref="S46:S48"/>
    <mergeCell ref="B46:B47"/>
    <mergeCell ref="C46:C47"/>
    <mergeCell ref="D46:D47"/>
    <mergeCell ref="E46:E47"/>
    <mergeCell ref="F46:H47"/>
    <mergeCell ref="I46:K47"/>
    <mergeCell ref="AR3:AR5"/>
    <mergeCell ref="AS3:AS5"/>
    <mergeCell ref="AT3:AT5"/>
    <mergeCell ref="AU3:AU5"/>
    <mergeCell ref="B44:I45"/>
    <mergeCell ref="O45:Z45"/>
    <mergeCell ref="AA45:AD45"/>
    <mergeCell ref="AF45:AQ45"/>
    <mergeCell ref="AR45:AU4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I3:K4"/>
    <mergeCell ref="L3:M4"/>
    <mergeCell ref="O3:O5"/>
    <mergeCell ref="P3:P5"/>
    <mergeCell ref="Q3:Q5"/>
    <mergeCell ref="R3:R5"/>
    <mergeCell ref="B1:I2"/>
    <mergeCell ref="O2:Z2"/>
    <mergeCell ref="AA2:AD2"/>
    <mergeCell ref="AF2:AQ2"/>
    <mergeCell ref="AR2:AU2"/>
    <mergeCell ref="B3:B4"/>
    <mergeCell ref="C3:C4"/>
    <mergeCell ref="D3:D4"/>
    <mergeCell ref="E3:E4"/>
    <mergeCell ref="F3:H4"/>
  </mergeCells>
  <conditionalFormatting sqref="AO3:AQ5">
    <cfRule type="cellIs" dxfId="177" priority="16" operator="equal">
      <formula>0</formula>
    </cfRule>
  </conditionalFormatting>
  <conditionalFormatting sqref="W3:Z5">
    <cfRule type="cellIs" dxfId="176" priority="15" operator="equal">
      <formula>0</formula>
    </cfRule>
  </conditionalFormatting>
  <conditionalFormatting sqref="O43">
    <cfRule type="cellIs" dxfId="175" priority="14" operator="notEqual">
      <formula>$F$43+$I$43-$M$43+$M$7</formula>
    </cfRule>
  </conditionalFormatting>
  <conditionalFormatting sqref="AF43">
    <cfRule type="cellIs" dxfId="174" priority="13" operator="notEqual">
      <formula>$G$43+$J$43-$L$43+$L$7</formula>
    </cfRule>
  </conditionalFormatting>
  <conditionalFormatting sqref="AO46:AQ48">
    <cfRule type="cellIs" dxfId="173" priority="12" operator="equal">
      <formula>0</formula>
    </cfRule>
  </conditionalFormatting>
  <conditionalFormatting sqref="W46:Z48">
    <cfRule type="cellIs" dxfId="172" priority="11" operator="equal">
      <formula>0</formula>
    </cfRule>
  </conditionalFormatting>
  <conditionalFormatting sqref="O86">
    <cfRule type="cellIs" dxfId="171" priority="10" operator="notEqual">
      <formula>$F$86+$I$86-$M$86+$M$7</formula>
    </cfRule>
  </conditionalFormatting>
  <conditionalFormatting sqref="AF86">
    <cfRule type="cellIs" dxfId="170" priority="9" operator="notEqual">
      <formula>$G$86+$J$86-$L$86+$L$7</formula>
    </cfRule>
  </conditionalFormatting>
  <conditionalFormatting sqref="AO89:AQ91">
    <cfRule type="cellIs" dxfId="169" priority="8" operator="equal">
      <formula>0</formula>
    </cfRule>
  </conditionalFormatting>
  <conditionalFormatting sqref="W89:Z91">
    <cfRule type="cellIs" dxfId="168" priority="7" operator="equal">
      <formula>0</formula>
    </cfRule>
  </conditionalFormatting>
  <conditionalFormatting sqref="O129">
    <cfRule type="cellIs" dxfId="167" priority="6" operator="notEqual">
      <formula>$F$129+$I$129-$M$129+$M$7</formula>
    </cfRule>
  </conditionalFormatting>
  <conditionalFormatting sqref="AF129">
    <cfRule type="cellIs" dxfId="166" priority="5" operator="notEqual">
      <formula>$G$129+$J$129-$L$129+$L$7</formula>
    </cfRule>
  </conditionalFormatting>
  <conditionalFormatting sqref="AO132:AQ134">
    <cfRule type="cellIs" dxfId="165" priority="4" operator="equal">
      <formula>0</formula>
    </cfRule>
  </conditionalFormatting>
  <conditionalFormatting sqref="W132:Z134">
    <cfRule type="cellIs" dxfId="164" priority="3" operator="equal">
      <formula>0</formula>
    </cfRule>
  </conditionalFormatting>
  <conditionalFormatting sqref="O172">
    <cfRule type="cellIs" dxfId="162" priority="2" operator="notEqual">
      <formula>$F$172+$I$172-$M$172+$M$7</formula>
    </cfRule>
  </conditionalFormatting>
  <conditionalFormatting sqref="AF172">
    <cfRule type="cellIs" dxfId="163" priority="1" operator="notEqual">
      <formula>$G$172+$J$172-$L$172+$L$7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82577-C2B1-4C13-BF29-4EDA6AE93879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L8" sqref="L8:M9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Březen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Březen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24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281"/>
      <c r="C5" s="279"/>
      <c r="D5" s="279"/>
      <c r="E5" s="279"/>
      <c r="F5" s="279" t="s">
        <v>58</v>
      </c>
      <c r="G5" s="279" t="s">
        <v>59</v>
      </c>
      <c r="H5" s="279" t="s">
        <v>6</v>
      </c>
      <c r="I5" s="279" t="s">
        <v>58</v>
      </c>
      <c r="J5" s="279" t="s">
        <v>59</v>
      </c>
      <c r="K5" s="279" t="s">
        <v>6</v>
      </c>
      <c r="L5" s="279" t="s">
        <v>58</v>
      </c>
      <c r="M5" s="282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2">
        <v>12</v>
      </c>
      <c r="N6" s="3"/>
      <c r="O6" s="110">
        <v>13</v>
      </c>
      <c r="P6" s="101">
        <v>14</v>
      </c>
      <c r="Q6" s="280">
        <v>15</v>
      </c>
      <c r="R6" s="280">
        <v>16</v>
      </c>
      <c r="S6" s="280">
        <v>17</v>
      </c>
      <c r="T6" s="280">
        <v>18</v>
      </c>
      <c r="U6" s="280">
        <v>19</v>
      </c>
      <c r="V6" s="280">
        <v>20</v>
      </c>
      <c r="W6" s="280">
        <v>21</v>
      </c>
      <c r="X6" s="280">
        <v>22</v>
      </c>
      <c r="Y6" s="280">
        <v>23</v>
      </c>
      <c r="Z6" s="98">
        <v>24</v>
      </c>
      <c r="AA6" s="104">
        <v>25</v>
      </c>
      <c r="AB6" s="280">
        <v>26</v>
      </c>
      <c r="AC6" s="280">
        <v>27</v>
      </c>
      <c r="AD6" s="98">
        <v>28</v>
      </c>
      <c r="AE6" s="3"/>
      <c r="AF6" s="110">
        <v>29</v>
      </c>
      <c r="AG6" s="101">
        <v>30</v>
      </c>
      <c r="AH6" s="280">
        <v>31</v>
      </c>
      <c r="AI6" s="280">
        <v>32</v>
      </c>
      <c r="AJ6" s="280">
        <v>33</v>
      </c>
      <c r="AK6" s="280">
        <v>34</v>
      </c>
      <c r="AL6" s="280">
        <v>35</v>
      </c>
      <c r="AM6" s="280">
        <v>36</v>
      </c>
      <c r="AN6" s="280">
        <v>37</v>
      </c>
      <c r="AO6" s="280">
        <v>38</v>
      </c>
      <c r="AP6" s="280">
        <v>39</v>
      </c>
      <c r="AQ6" s="98">
        <v>40</v>
      </c>
      <c r="AR6" s="104">
        <v>41</v>
      </c>
      <c r="AS6" s="280">
        <v>42</v>
      </c>
      <c r="AT6" s="280">
        <v>43</v>
      </c>
      <c r="AU6" s="98">
        <v>44</v>
      </c>
      <c r="AV6" s="3"/>
    </row>
    <row r="7" spans="2:48" ht="16.95" customHeight="1" x14ac:dyDescent="0.3">
      <c r="B7" s="159" t="s">
        <v>8</v>
      </c>
      <c r="C7" s="113" t="s">
        <v>8</v>
      </c>
      <c r="D7" s="113" t="s">
        <v>8</v>
      </c>
      <c r="E7" s="114" t="s">
        <v>179</v>
      </c>
      <c r="F7" s="115" t="s">
        <v>8</v>
      </c>
      <c r="G7" s="115" t="s">
        <v>8</v>
      </c>
      <c r="H7" s="115">
        <f>Unor!H172</f>
        <v>0</v>
      </c>
      <c r="I7" s="115" t="s">
        <v>8</v>
      </c>
      <c r="J7" s="115" t="s">
        <v>8</v>
      </c>
      <c r="K7" s="115">
        <f>Unor!K172</f>
        <v>0</v>
      </c>
      <c r="L7" s="115">
        <f>Unor!L172</f>
        <v>0</v>
      </c>
      <c r="M7" s="116">
        <f>Unor!M172</f>
        <v>0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Březen","Převod na list 2")</f>
        <v>Konečný stav za měsíc Březen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SUM(L7:L42)</f>
        <v>0</v>
      </c>
      <c r="M43" s="79">
        <f>SUM(M7:M42)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Březen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Březen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Březen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81"/>
      <c r="C48" s="279"/>
      <c r="D48" s="279"/>
      <c r="E48" s="279"/>
      <c r="F48" s="279" t="s">
        <v>58</v>
      </c>
      <c r="G48" s="279" t="s">
        <v>59</v>
      </c>
      <c r="H48" s="279" t="s">
        <v>6</v>
      </c>
      <c r="I48" s="279" t="s">
        <v>58</v>
      </c>
      <c r="J48" s="279" t="s">
        <v>59</v>
      </c>
      <c r="K48" s="279" t="s">
        <v>6</v>
      </c>
      <c r="L48" s="279" t="s">
        <v>58</v>
      </c>
      <c r="M48" s="282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80">
        <v>15</v>
      </c>
      <c r="R49" s="280">
        <v>16</v>
      </c>
      <c r="S49" s="280">
        <v>17</v>
      </c>
      <c r="T49" s="280">
        <v>18</v>
      </c>
      <c r="U49" s="280">
        <v>19</v>
      </c>
      <c r="V49" s="280">
        <v>20</v>
      </c>
      <c r="W49" s="280">
        <v>21</v>
      </c>
      <c r="X49" s="280">
        <v>22</v>
      </c>
      <c r="Y49" s="280">
        <v>23</v>
      </c>
      <c r="Z49" s="98">
        <v>24</v>
      </c>
      <c r="AA49" s="104">
        <v>25</v>
      </c>
      <c r="AB49" s="280">
        <v>26</v>
      </c>
      <c r="AC49" s="280">
        <v>27</v>
      </c>
      <c r="AD49" s="98">
        <v>28</v>
      </c>
      <c r="AE49" s="3"/>
      <c r="AF49" s="110">
        <v>29</v>
      </c>
      <c r="AG49" s="101">
        <v>30</v>
      </c>
      <c r="AH49" s="280">
        <v>31</v>
      </c>
      <c r="AI49" s="280">
        <v>32</v>
      </c>
      <c r="AJ49" s="280">
        <v>33</v>
      </c>
      <c r="AK49" s="280">
        <v>34</v>
      </c>
      <c r="AL49" s="280">
        <v>35</v>
      </c>
      <c r="AM49" s="280">
        <v>36</v>
      </c>
      <c r="AN49" s="280">
        <v>37</v>
      </c>
      <c r="AO49" s="280">
        <v>38</v>
      </c>
      <c r="AP49" s="280">
        <v>39</v>
      </c>
      <c r="AQ49" s="98">
        <v>40</v>
      </c>
      <c r="AR49" s="104">
        <v>41</v>
      </c>
      <c r="AS49" s="280">
        <v>42</v>
      </c>
      <c r="AT49" s="280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Březen","Převod na list 3")</f>
        <v>Konečný stav za měsíc Březen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Březen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Březen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Březen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81"/>
      <c r="C91" s="279"/>
      <c r="D91" s="279"/>
      <c r="E91" s="279"/>
      <c r="F91" s="279" t="s">
        <v>58</v>
      </c>
      <c r="G91" s="279" t="s">
        <v>59</v>
      </c>
      <c r="H91" s="279" t="s">
        <v>6</v>
      </c>
      <c r="I91" s="279" t="s">
        <v>58</v>
      </c>
      <c r="J91" s="279" t="s">
        <v>59</v>
      </c>
      <c r="K91" s="279" t="s">
        <v>6</v>
      </c>
      <c r="L91" s="279" t="s">
        <v>58</v>
      </c>
      <c r="M91" s="282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80">
        <v>15</v>
      </c>
      <c r="R92" s="280">
        <v>16</v>
      </c>
      <c r="S92" s="280">
        <v>17</v>
      </c>
      <c r="T92" s="280">
        <v>18</v>
      </c>
      <c r="U92" s="280">
        <v>19</v>
      </c>
      <c r="V92" s="280">
        <v>20</v>
      </c>
      <c r="W92" s="280">
        <v>21</v>
      </c>
      <c r="X92" s="280">
        <v>22</v>
      </c>
      <c r="Y92" s="280">
        <v>23</v>
      </c>
      <c r="Z92" s="98">
        <v>24</v>
      </c>
      <c r="AA92" s="104">
        <v>25</v>
      </c>
      <c r="AB92" s="280">
        <v>26</v>
      </c>
      <c r="AC92" s="280">
        <v>27</v>
      </c>
      <c r="AD92" s="98">
        <v>28</v>
      </c>
      <c r="AE92" s="3"/>
      <c r="AF92" s="110">
        <v>29</v>
      </c>
      <c r="AG92" s="101">
        <v>30</v>
      </c>
      <c r="AH92" s="280">
        <v>31</v>
      </c>
      <c r="AI92" s="280">
        <v>32</v>
      </c>
      <c r="AJ92" s="280">
        <v>33</v>
      </c>
      <c r="AK92" s="280">
        <v>34</v>
      </c>
      <c r="AL92" s="280">
        <v>35</v>
      </c>
      <c r="AM92" s="280">
        <v>36</v>
      </c>
      <c r="AN92" s="280">
        <v>37</v>
      </c>
      <c r="AO92" s="280">
        <v>38</v>
      </c>
      <c r="AP92" s="280">
        <v>39</v>
      </c>
      <c r="AQ92" s="98">
        <v>40</v>
      </c>
      <c r="AR92" s="104">
        <v>41</v>
      </c>
      <c r="AS92" s="280">
        <v>42</v>
      </c>
      <c r="AT92" s="280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Březen","Převod na list 4")</f>
        <v>Konečný stav za měsíc Březen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Březen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Březen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Březen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81"/>
      <c r="C134" s="279"/>
      <c r="D134" s="279"/>
      <c r="E134" s="279"/>
      <c r="F134" s="279" t="s">
        <v>58</v>
      </c>
      <c r="G134" s="279" t="s">
        <v>59</v>
      </c>
      <c r="H134" s="279" t="s">
        <v>6</v>
      </c>
      <c r="I134" s="279" t="s">
        <v>58</v>
      </c>
      <c r="J134" s="279" t="s">
        <v>59</v>
      </c>
      <c r="K134" s="279" t="s">
        <v>6</v>
      </c>
      <c r="L134" s="279" t="s">
        <v>58</v>
      </c>
      <c r="M134" s="282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80">
        <v>15</v>
      </c>
      <c r="R135" s="280">
        <v>16</v>
      </c>
      <c r="S135" s="280">
        <v>17</v>
      </c>
      <c r="T135" s="280">
        <v>18</v>
      </c>
      <c r="U135" s="280">
        <v>19</v>
      </c>
      <c r="V135" s="280">
        <v>20</v>
      </c>
      <c r="W135" s="280">
        <v>21</v>
      </c>
      <c r="X135" s="280">
        <v>22</v>
      </c>
      <c r="Y135" s="280">
        <v>23</v>
      </c>
      <c r="Z135" s="98">
        <v>24</v>
      </c>
      <c r="AA135" s="104">
        <v>25</v>
      </c>
      <c r="AB135" s="280">
        <v>26</v>
      </c>
      <c r="AC135" s="280">
        <v>27</v>
      </c>
      <c r="AD135" s="98">
        <v>28</v>
      </c>
      <c r="AE135" s="3"/>
      <c r="AF135" s="110">
        <v>29</v>
      </c>
      <c r="AG135" s="101">
        <v>30</v>
      </c>
      <c r="AH135" s="280">
        <v>31</v>
      </c>
      <c r="AI135" s="280">
        <v>32</v>
      </c>
      <c r="AJ135" s="280">
        <v>33</v>
      </c>
      <c r="AK135" s="280">
        <v>34</v>
      </c>
      <c r="AL135" s="280">
        <v>35</v>
      </c>
      <c r="AM135" s="280">
        <v>36</v>
      </c>
      <c r="AN135" s="280">
        <v>37</v>
      </c>
      <c r="AO135" s="280">
        <v>38</v>
      </c>
      <c r="AP135" s="280">
        <v>39</v>
      </c>
      <c r="AQ135" s="98">
        <v>40</v>
      </c>
      <c r="AR135" s="104">
        <v>41</v>
      </c>
      <c r="AS135" s="280">
        <v>42</v>
      </c>
      <c r="AT135" s="280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180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T5ZHXs8aH4vy3aA/Ez/MlNM+sgRVw3FOk9L0TyOhNnzO69jiX9hx0OxXKR0zBYSfzpO4wzdBzuZimm1bu9eu+A==" saltValue="Zzl6rXFAuEsAv3WlVS2Stw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AS132:AS134"/>
    <mergeCell ref="AT132:AT134"/>
    <mergeCell ref="AU132:AU134"/>
    <mergeCell ref="AM132:AM134"/>
    <mergeCell ref="AN132:AN134"/>
    <mergeCell ref="AO132:AO134"/>
    <mergeCell ref="AP132:AP134"/>
    <mergeCell ref="AQ132:AQ134"/>
    <mergeCell ref="AR132:AR134"/>
    <mergeCell ref="AG132:AG134"/>
    <mergeCell ref="AH132:AH134"/>
    <mergeCell ref="AI132:AI134"/>
    <mergeCell ref="AJ132:AJ134"/>
    <mergeCell ref="AK132:AK134"/>
    <mergeCell ref="AL132:AL134"/>
    <mergeCell ref="Z132:Z134"/>
    <mergeCell ref="AA132:AA134"/>
    <mergeCell ref="AB132:AB134"/>
    <mergeCell ref="AC132:AC134"/>
    <mergeCell ref="AD132:AD134"/>
    <mergeCell ref="AF132:AF134"/>
    <mergeCell ref="T132:T134"/>
    <mergeCell ref="U132:U134"/>
    <mergeCell ref="V132:V134"/>
    <mergeCell ref="W132:W134"/>
    <mergeCell ref="X132:X134"/>
    <mergeCell ref="Y132:Y134"/>
    <mergeCell ref="L132:M133"/>
    <mergeCell ref="O132:O134"/>
    <mergeCell ref="P132:P134"/>
    <mergeCell ref="Q132:Q134"/>
    <mergeCell ref="R132:R134"/>
    <mergeCell ref="S132:S134"/>
    <mergeCell ref="B132:B133"/>
    <mergeCell ref="C132:C133"/>
    <mergeCell ref="D132:D133"/>
    <mergeCell ref="E132:E133"/>
    <mergeCell ref="F132:H133"/>
    <mergeCell ref="I132:K133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Z89:Z91"/>
    <mergeCell ref="AA89:AA91"/>
    <mergeCell ref="AB89:AB91"/>
    <mergeCell ref="AC89:AC91"/>
    <mergeCell ref="AD89:AD91"/>
    <mergeCell ref="AF89:AF91"/>
    <mergeCell ref="T89:T91"/>
    <mergeCell ref="U89:U91"/>
    <mergeCell ref="V89:V91"/>
    <mergeCell ref="W89:W91"/>
    <mergeCell ref="X89:X91"/>
    <mergeCell ref="Y89:Y91"/>
    <mergeCell ref="L89:M90"/>
    <mergeCell ref="O89:O91"/>
    <mergeCell ref="P89:P91"/>
    <mergeCell ref="Q89:Q91"/>
    <mergeCell ref="R89:R91"/>
    <mergeCell ref="S89:S91"/>
    <mergeCell ref="B89:B90"/>
    <mergeCell ref="C89:C90"/>
    <mergeCell ref="D89:D90"/>
    <mergeCell ref="E89:E90"/>
    <mergeCell ref="F89:H90"/>
    <mergeCell ref="I89:K90"/>
    <mergeCell ref="AS46:AS48"/>
    <mergeCell ref="AT46:AT48"/>
    <mergeCell ref="AU46:AU48"/>
    <mergeCell ref="B87:I88"/>
    <mergeCell ref="O88:Z88"/>
    <mergeCell ref="AA88:AD88"/>
    <mergeCell ref="AF88:AQ88"/>
    <mergeCell ref="AR88:AU88"/>
    <mergeCell ref="AM46:AM48"/>
    <mergeCell ref="AN46:AN48"/>
    <mergeCell ref="AO46:AO48"/>
    <mergeCell ref="AP46:AP48"/>
    <mergeCell ref="AQ46:AQ48"/>
    <mergeCell ref="AR46:AR48"/>
    <mergeCell ref="AG46:AG48"/>
    <mergeCell ref="AH46:AH48"/>
    <mergeCell ref="AI46:AI48"/>
    <mergeCell ref="AJ46:AJ48"/>
    <mergeCell ref="AK46:AK48"/>
    <mergeCell ref="AL46:AL48"/>
    <mergeCell ref="Z46:Z48"/>
    <mergeCell ref="AA46:AA48"/>
    <mergeCell ref="AB46:AB48"/>
    <mergeCell ref="AC46:AC48"/>
    <mergeCell ref="AD46:AD48"/>
    <mergeCell ref="AF46:AF48"/>
    <mergeCell ref="T46:T48"/>
    <mergeCell ref="U46:U48"/>
    <mergeCell ref="V46:V48"/>
    <mergeCell ref="W46:W48"/>
    <mergeCell ref="X46:X48"/>
    <mergeCell ref="Y46:Y48"/>
    <mergeCell ref="L46:M47"/>
    <mergeCell ref="O46:O48"/>
    <mergeCell ref="P46:P48"/>
    <mergeCell ref="Q46:Q48"/>
    <mergeCell ref="R46:R48"/>
    <mergeCell ref="S46:S48"/>
    <mergeCell ref="B46:B47"/>
    <mergeCell ref="C46:C47"/>
    <mergeCell ref="D46:D47"/>
    <mergeCell ref="E46:E47"/>
    <mergeCell ref="F46:H47"/>
    <mergeCell ref="I46:K47"/>
    <mergeCell ref="AR3:AR5"/>
    <mergeCell ref="AS3:AS5"/>
    <mergeCell ref="AT3:AT5"/>
    <mergeCell ref="AU3:AU5"/>
    <mergeCell ref="B44:I45"/>
    <mergeCell ref="O45:Z45"/>
    <mergeCell ref="AA45:AD45"/>
    <mergeCell ref="AF45:AQ45"/>
    <mergeCell ref="AR45:AU4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I3:K4"/>
    <mergeCell ref="L3:M4"/>
    <mergeCell ref="O3:O5"/>
    <mergeCell ref="P3:P5"/>
    <mergeCell ref="Q3:Q5"/>
    <mergeCell ref="R3:R5"/>
    <mergeCell ref="B1:I2"/>
    <mergeCell ref="O2:Z2"/>
    <mergeCell ref="AA2:AD2"/>
    <mergeCell ref="AF2:AQ2"/>
    <mergeCell ref="AR2:AU2"/>
    <mergeCell ref="B3:B4"/>
    <mergeCell ref="C3:C4"/>
    <mergeCell ref="D3:D4"/>
    <mergeCell ref="E3:E4"/>
    <mergeCell ref="F3:H4"/>
  </mergeCells>
  <conditionalFormatting sqref="AO3:AQ5">
    <cfRule type="cellIs" dxfId="161" priority="16" operator="equal">
      <formula>0</formula>
    </cfRule>
  </conditionalFormatting>
  <conditionalFormatting sqref="W3:Z5">
    <cfRule type="cellIs" dxfId="160" priority="15" operator="equal">
      <formula>0</formula>
    </cfRule>
  </conditionalFormatting>
  <conditionalFormatting sqref="O43">
    <cfRule type="cellIs" dxfId="159" priority="14" operator="notEqual">
      <formula>$F$43+$I$43-$M$43+$M$7</formula>
    </cfRule>
  </conditionalFormatting>
  <conditionalFormatting sqref="AF43">
    <cfRule type="cellIs" dxfId="158" priority="13" operator="notEqual">
      <formula>$G$43+$J$43-$L$43+$L$7</formula>
    </cfRule>
  </conditionalFormatting>
  <conditionalFormatting sqref="AO46:AQ48">
    <cfRule type="cellIs" dxfId="157" priority="12" operator="equal">
      <formula>0</formula>
    </cfRule>
  </conditionalFormatting>
  <conditionalFormatting sqref="W46:Z48">
    <cfRule type="cellIs" dxfId="156" priority="11" operator="equal">
      <formula>0</formula>
    </cfRule>
  </conditionalFormatting>
  <conditionalFormatting sqref="O86">
    <cfRule type="cellIs" dxfId="155" priority="10" operator="notEqual">
      <formula>$F$86+$I$86-$M$86+$M$7</formula>
    </cfRule>
  </conditionalFormatting>
  <conditionalFormatting sqref="AF86">
    <cfRule type="cellIs" dxfId="154" priority="9" operator="notEqual">
      <formula>$G$86+$J$86-$L$86+$L$7</formula>
    </cfRule>
  </conditionalFormatting>
  <conditionalFormatting sqref="AO89:AQ91">
    <cfRule type="cellIs" dxfId="153" priority="8" operator="equal">
      <formula>0</formula>
    </cfRule>
  </conditionalFormatting>
  <conditionalFormatting sqref="W89:Z91">
    <cfRule type="cellIs" dxfId="152" priority="7" operator="equal">
      <formula>0</formula>
    </cfRule>
  </conditionalFormatting>
  <conditionalFormatting sqref="O129">
    <cfRule type="cellIs" dxfId="151" priority="6" operator="notEqual">
      <formula>$F$129+$I$129-$M$129+$M$7</formula>
    </cfRule>
  </conditionalFormatting>
  <conditionalFormatting sqref="AF129">
    <cfRule type="cellIs" dxfId="150" priority="5" operator="notEqual">
      <formula>$G$129+$J$129-$L$129+$L$7</formula>
    </cfRule>
  </conditionalFormatting>
  <conditionalFormatting sqref="AO132:AQ134">
    <cfRule type="cellIs" dxfId="149" priority="4" operator="equal">
      <formula>0</formula>
    </cfRule>
  </conditionalFormatting>
  <conditionalFormatting sqref="W132:Z134">
    <cfRule type="cellIs" dxfId="148" priority="3" operator="equal">
      <formula>0</formula>
    </cfRule>
  </conditionalFormatting>
  <conditionalFormatting sqref="O172">
    <cfRule type="cellIs" dxfId="147" priority="2" operator="notEqual">
      <formula>$F$172+$I$172-$M$172+$M$7</formula>
    </cfRule>
  </conditionalFormatting>
  <conditionalFormatting sqref="AF172">
    <cfRule type="cellIs" dxfId="146" priority="1" operator="notEqual">
      <formula>$G$172+$J$172-$L$172+$L$7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E3A9-7E7F-4688-9955-64A10BE2C1F6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L8" sqref="L8:M9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Duben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Duben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25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281"/>
      <c r="C5" s="279"/>
      <c r="D5" s="279"/>
      <c r="E5" s="279"/>
      <c r="F5" s="279" t="s">
        <v>58</v>
      </c>
      <c r="G5" s="279" t="s">
        <v>59</v>
      </c>
      <c r="H5" s="279" t="s">
        <v>6</v>
      </c>
      <c r="I5" s="279" t="s">
        <v>58</v>
      </c>
      <c r="J5" s="279" t="s">
        <v>59</v>
      </c>
      <c r="K5" s="279" t="s">
        <v>6</v>
      </c>
      <c r="L5" s="279" t="s">
        <v>58</v>
      </c>
      <c r="M5" s="282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2">
        <v>12</v>
      </c>
      <c r="N6" s="3"/>
      <c r="O6" s="110">
        <v>13</v>
      </c>
      <c r="P6" s="101">
        <v>14</v>
      </c>
      <c r="Q6" s="280">
        <v>15</v>
      </c>
      <c r="R6" s="280">
        <v>16</v>
      </c>
      <c r="S6" s="280">
        <v>17</v>
      </c>
      <c r="T6" s="280">
        <v>18</v>
      </c>
      <c r="U6" s="280">
        <v>19</v>
      </c>
      <c r="V6" s="280">
        <v>20</v>
      </c>
      <c r="W6" s="280">
        <v>21</v>
      </c>
      <c r="X6" s="280">
        <v>22</v>
      </c>
      <c r="Y6" s="280">
        <v>23</v>
      </c>
      <c r="Z6" s="98">
        <v>24</v>
      </c>
      <c r="AA6" s="104">
        <v>25</v>
      </c>
      <c r="AB6" s="280">
        <v>26</v>
      </c>
      <c r="AC6" s="280">
        <v>27</v>
      </c>
      <c r="AD6" s="98">
        <v>28</v>
      </c>
      <c r="AE6" s="3"/>
      <c r="AF6" s="110">
        <v>29</v>
      </c>
      <c r="AG6" s="101">
        <v>30</v>
      </c>
      <c r="AH6" s="280">
        <v>31</v>
      </c>
      <c r="AI6" s="280">
        <v>32</v>
      </c>
      <c r="AJ6" s="280">
        <v>33</v>
      </c>
      <c r="AK6" s="280">
        <v>34</v>
      </c>
      <c r="AL6" s="280">
        <v>35</v>
      </c>
      <c r="AM6" s="280">
        <v>36</v>
      </c>
      <c r="AN6" s="280">
        <v>37</v>
      </c>
      <c r="AO6" s="280">
        <v>38</v>
      </c>
      <c r="AP6" s="280">
        <v>39</v>
      </c>
      <c r="AQ6" s="98">
        <v>40</v>
      </c>
      <c r="AR6" s="104">
        <v>41</v>
      </c>
      <c r="AS6" s="280">
        <v>42</v>
      </c>
      <c r="AT6" s="280">
        <v>43</v>
      </c>
      <c r="AU6" s="98">
        <v>44</v>
      </c>
      <c r="AV6" s="3"/>
    </row>
    <row r="7" spans="2:48" ht="16.95" customHeight="1" x14ac:dyDescent="0.3">
      <c r="B7" s="159" t="s">
        <v>8</v>
      </c>
      <c r="C7" s="113" t="s">
        <v>8</v>
      </c>
      <c r="D7" s="113" t="s">
        <v>8</v>
      </c>
      <c r="E7" s="114" t="s">
        <v>184</v>
      </c>
      <c r="F7" s="115" t="s">
        <v>8</v>
      </c>
      <c r="G7" s="115" t="s">
        <v>8</v>
      </c>
      <c r="H7" s="115">
        <f>Brezen!H172</f>
        <v>0</v>
      </c>
      <c r="I7" s="115" t="s">
        <v>8</v>
      </c>
      <c r="J7" s="115" t="s">
        <v>8</v>
      </c>
      <c r="K7" s="115">
        <f>Brezen!K172</f>
        <v>0</v>
      </c>
      <c r="L7" s="115">
        <f>Brezen!L172</f>
        <v>0</v>
      </c>
      <c r="M7" s="116">
        <f>Brezen!M172</f>
        <v>0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Duben","Převod na list 2")</f>
        <v>Konečný stav za měsíc Duben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SUM(L7:L42)</f>
        <v>0</v>
      </c>
      <c r="M43" s="79">
        <f>SUM(M7:M42)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Duben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Duben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Duben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81"/>
      <c r="C48" s="279"/>
      <c r="D48" s="279"/>
      <c r="E48" s="279"/>
      <c r="F48" s="279" t="s">
        <v>58</v>
      </c>
      <c r="G48" s="279" t="s">
        <v>59</v>
      </c>
      <c r="H48" s="279" t="s">
        <v>6</v>
      </c>
      <c r="I48" s="279" t="s">
        <v>58</v>
      </c>
      <c r="J48" s="279" t="s">
        <v>59</v>
      </c>
      <c r="K48" s="279" t="s">
        <v>6</v>
      </c>
      <c r="L48" s="279" t="s">
        <v>58</v>
      </c>
      <c r="M48" s="282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80">
        <v>15</v>
      </c>
      <c r="R49" s="280">
        <v>16</v>
      </c>
      <c r="S49" s="280">
        <v>17</v>
      </c>
      <c r="T49" s="280">
        <v>18</v>
      </c>
      <c r="U49" s="280">
        <v>19</v>
      </c>
      <c r="V49" s="280">
        <v>20</v>
      </c>
      <c r="W49" s="280">
        <v>21</v>
      </c>
      <c r="X49" s="280">
        <v>22</v>
      </c>
      <c r="Y49" s="280">
        <v>23</v>
      </c>
      <c r="Z49" s="98">
        <v>24</v>
      </c>
      <c r="AA49" s="104">
        <v>25</v>
      </c>
      <c r="AB49" s="280">
        <v>26</v>
      </c>
      <c r="AC49" s="280">
        <v>27</v>
      </c>
      <c r="AD49" s="98">
        <v>28</v>
      </c>
      <c r="AE49" s="3"/>
      <c r="AF49" s="110">
        <v>29</v>
      </c>
      <c r="AG49" s="101">
        <v>30</v>
      </c>
      <c r="AH49" s="280">
        <v>31</v>
      </c>
      <c r="AI49" s="280">
        <v>32</v>
      </c>
      <c r="AJ49" s="280">
        <v>33</v>
      </c>
      <c r="AK49" s="280">
        <v>34</v>
      </c>
      <c r="AL49" s="280">
        <v>35</v>
      </c>
      <c r="AM49" s="280">
        <v>36</v>
      </c>
      <c r="AN49" s="280">
        <v>37</v>
      </c>
      <c r="AO49" s="280">
        <v>38</v>
      </c>
      <c r="AP49" s="280">
        <v>39</v>
      </c>
      <c r="AQ49" s="98">
        <v>40</v>
      </c>
      <c r="AR49" s="104">
        <v>41</v>
      </c>
      <c r="AS49" s="280">
        <v>42</v>
      </c>
      <c r="AT49" s="280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Duben","Převod na list 3")</f>
        <v>Konečný stav za měsíc Duben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Duben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Duben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Duben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81"/>
      <c r="C91" s="279"/>
      <c r="D91" s="279"/>
      <c r="E91" s="279"/>
      <c r="F91" s="279" t="s">
        <v>58</v>
      </c>
      <c r="G91" s="279" t="s">
        <v>59</v>
      </c>
      <c r="H91" s="279" t="s">
        <v>6</v>
      </c>
      <c r="I91" s="279" t="s">
        <v>58</v>
      </c>
      <c r="J91" s="279" t="s">
        <v>59</v>
      </c>
      <c r="K91" s="279" t="s">
        <v>6</v>
      </c>
      <c r="L91" s="279" t="s">
        <v>58</v>
      </c>
      <c r="M91" s="282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80">
        <v>15</v>
      </c>
      <c r="R92" s="280">
        <v>16</v>
      </c>
      <c r="S92" s="280">
        <v>17</v>
      </c>
      <c r="T92" s="280">
        <v>18</v>
      </c>
      <c r="U92" s="280">
        <v>19</v>
      </c>
      <c r="V92" s="280">
        <v>20</v>
      </c>
      <c r="W92" s="280">
        <v>21</v>
      </c>
      <c r="X92" s="280">
        <v>22</v>
      </c>
      <c r="Y92" s="280">
        <v>23</v>
      </c>
      <c r="Z92" s="98">
        <v>24</v>
      </c>
      <c r="AA92" s="104">
        <v>25</v>
      </c>
      <c r="AB92" s="280">
        <v>26</v>
      </c>
      <c r="AC92" s="280">
        <v>27</v>
      </c>
      <c r="AD92" s="98">
        <v>28</v>
      </c>
      <c r="AE92" s="3"/>
      <c r="AF92" s="110">
        <v>29</v>
      </c>
      <c r="AG92" s="101">
        <v>30</v>
      </c>
      <c r="AH92" s="280">
        <v>31</v>
      </c>
      <c r="AI92" s="280">
        <v>32</v>
      </c>
      <c r="AJ92" s="280">
        <v>33</v>
      </c>
      <c r="AK92" s="280">
        <v>34</v>
      </c>
      <c r="AL92" s="280">
        <v>35</v>
      </c>
      <c r="AM92" s="280">
        <v>36</v>
      </c>
      <c r="AN92" s="280">
        <v>37</v>
      </c>
      <c r="AO92" s="280">
        <v>38</v>
      </c>
      <c r="AP92" s="280">
        <v>39</v>
      </c>
      <c r="AQ92" s="98">
        <v>40</v>
      </c>
      <c r="AR92" s="104">
        <v>41</v>
      </c>
      <c r="AS92" s="280">
        <v>42</v>
      </c>
      <c r="AT92" s="280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Duben","Převod na list 4")</f>
        <v>Konečný stav za měsíc Duben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Duben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Duben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Duben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81"/>
      <c r="C134" s="279"/>
      <c r="D134" s="279"/>
      <c r="E134" s="279"/>
      <c r="F134" s="279" t="s">
        <v>58</v>
      </c>
      <c r="G134" s="279" t="s">
        <v>59</v>
      </c>
      <c r="H134" s="279" t="s">
        <v>6</v>
      </c>
      <c r="I134" s="279" t="s">
        <v>58</v>
      </c>
      <c r="J134" s="279" t="s">
        <v>59</v>
      </c>
      <c r="K134" s="279" t="s">
        <v>6</v>
      </c>
      <c r="L134" s="279" t="s">
        <v>58</v>
      </c>
      <c r="M134" s="282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80">
        <v>15</v>
      </c>
      <c r="R135" s="280">
        <v>16</v>
      </c>
      <c r="S135" s="280">
        <v>17</v>
      </c>
      <c r="T135" s="280">
        <v>18</v>
      </c>
      <c r="U135" s="280">
        <v>19</v>
      </c>
      <c r="V135" s="280">
        <v>20</v>
      </c>
      <c r="W135" s="280">
        <v>21</v>
      </c>
      <c r="X135" s="280">
        <v>22</v>
      </c>
      <c r="Y135" s="280">
        <v>23</v>
      </c>
      <c r="Z135" s="98">
        <v>24</v>
      </c>
      <c r="AA135" s="104">
        <v>25</v>
      </c>
      <c r="AB135" s="280">
        <v>26</v>
      </c>
      <c r="AC135" s="280">
        <v>27</v>
      </c>
      <c r="AD135" s="98">
        <v>28</v>
      </c>
      <c r="AE135" s="3"/>
      <c r="AF135" s="110">
        <v>29</v>
      </c>
      <c r="AG135" s="101">
        <v>30</v>
      </c>
      <c r="AH135" s="280">
        <v>31</v>
      </c>
      <c r="AI135" s="280">
        <v>32</v>
      </c>
      <c r="AJ135" s="280">
        <v>33</v>
      </c>
      <c r="AK135" s="280">
        <v>34</v>
      </c>
      <c r="AL135" s="280">
        <v>35</v>
      </c>
      <c r="AM135" s="280">
        <v>36</v>
      </c>
      <c r="AN135" s="280">
        <v>37</v>
      </c>
      <c r="AO135" s="280">
        <v>38</v>
      </c>
      <c r="AP135" s="280">
        <v>39</v>
      </c>
      <c r="AQ135" s="98">
        <v>40</v>
      </c>
      <c r="AR135" s="104">
        <v>41</v>
      </c>
      <c r="AS135" s="280">
        <v>42</v>
      </c>
      <c r="AT135" s="280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181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BOySxrHbk5rZUyQfmbcPBm6DtrIeZ0eyD8BgB4xj/RnJLu9jJNa+NlESxtYtoTuEx5g0Mal5+3yUHrTKyUlpfg==" saltValue="NbxAvaT/axh8lMd97Ig3Hw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AS132:AS134"/>
    <mergeCell ref="AT132:AT134"/>
    <mergeCell ref="AU132:AU134"/>
    <mergeCell ref="AM132:AM134"/>
    <mergeCell ref="AN132:AN134"/>
    <mergeCell ref="AO132:AO134"/>
    <mergeCell ref="AP132:AP134"/>
    <mergeCell ref="AQ132:AQ134"/>
    <mergeCell ref="AR132:AR134"/>
    <mergeCell ref="AG132:AG134"/>
    <mergeCell ref="AH132:AH134"/>
    <mergeCell ref="AI132:AI134"/>
    <mergeCell ref="AJ132:AJ134"/>
    <mergeCell ref="AK132:AK134"/>
    <mergeCell ref="AL132:AL134"/>
    <mergeCell ref="Z132:Z134"/>
    <mergeCell ref="AA132:AA134"/>
    <mergeCell ref="AB132:AB134"/>
    <mergeCell ref="AC132:AC134"/>
    <mergeCell ref="AD132:AD134"/>
    <mergeCell ref="AF132:AF134"/>
    <mergeCell ref="T132:T134"/>
    <mergeCell ref="U132:U134"/>
    <mergeCell ref="V132:V134"/>
    <mergeCell ref="W132:W134"/>
    <mergeCell ref="X132:X134"/>
    <mergeCell ref="Y132:Y134"/>
    <mergeCell ref="L132:M133"/>
    <mergeCell ref="O132:O134"/>
    <mergeCell ref="P132:P134"/>
    <mergeCell ref="Q132:Q134"/>
    <mergeCell ref="R132:R134"/>
    <mergeCell ref="S132:S134"/>
    <mergeCell ref="B132:B133"/>
    <mergeCell ref="C132:C133"/>
    <mergeCell ref="D132:D133"/>
    <mergeCell ref="E132:E133"/>
    <mergeCell ref="F132:H133"/>
    <mergeCell ref="I132:K133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Z89:Z91"/>
    <mergeCell ref="AA89:AA91"/>
    <mergeCell ref="AB89:AB91"/>
    <mergeCell ref="AC89:AC91"/>
    <mergeCell ref="AD89:AD91"/>
    <mergeCell ref="AF89:AF91"/>
    <mergeCell ref="T89:T91"/>
    <mergeCell ref="U89:U91"/>
    <mergeCell ref="V89:V91"/>
    <mergeCell ref="W89:W91"/>
    <mergeCell ref="X89:X91"/>
    <mergeCell ref="Y89:Y91"/>
    <mergeCell ref="L89:M90"/>
    <mergeCell ref="O89:O91"/>
    <mergeCell ref="P89:P91"/>
    <mergeCell ref="Q89:Q91"/>
    <mergeCell ref="R89:R91"/>
    <mergeCell ref="S89:S91"/>
    <mergeCell ref="B89:B90"/>
    <mergeCell ref="C89:C90"/>
    <mergeCell ref="D89:D90"/>
    <mergeCell ref="E89:E90"/>
    <mergeCell ref="F89:H90"/>
    <mergeCell ref="I89:K90"/>
    <mergeCell ref="AS46:AS48"/>
    <mergeCell ref="AT46:AT48"/>
    <mergeCell ref="AU46:AU48"/>
    <mergeCell ref="B87:I88"/>
    <mergeCell ref="O88:Z88"/>
    <mergeCell ref="AA88:AD88"/>
    <mergeCell ref="AF88:AQ88"/>
    <mergeCell ref="AR88:AU88"/>
    <mergeCell ref="AM46:AM48"/>
    <mergeCell ref="AN46:AN48"/>
    <mergeCell ref="AO46:AO48"/>
    <mergeCell ref="AP46:AP48"/>
    <mergeCell ref="AQ46:AQ48"/>
    <mergeCell ref="AR46:AR48"/>
    <mergeCell ref="AG46:AG48"/>
    <mergeCell ref="AH46:AH48"/>
    <mergeCell ref="AI46:AI48"/>
    <mergeCell ref="AJ46:AJ48"/>
    <mergeCell ref="AK46:AK48"/>
    <mergeCell ref="AL46:AL48"/>
    <mergeCell ref="Z46:Z48"/>
    <mergeCell ref="AA46:AA48"/>
    <mergeCell ref="AB46:AB48"/>
    <mergeCell ref="AC46:AC48"/>
    <mergeCell ref="AD46:AD48"/>
    <mergeCell ref="AF46:AF48"/>
    <mergeCell ref="T46:T48"/>
    <mergeCell ref="U46:U48"/>
    <mergeCell ref="V46:V48"/>
    <mergeCell ref="W46:W48"/>
    <mergeCell ref="X46:X48"/>
    <mergeCell ref="Y46:Y48"/>
    <mergeCell ref="L46:M47"/>
    <mergeCell ref="O46:O48"/>
    <mergeCell ref="P46:P48"/>
    <mergeCell ref="Q46:Q48"/>
    <mergeCell ref="R46:R48"/>
    <mergeCell ref="S46:S48"/>
    <mergeCell ref="B46:B47"/>
    <mergeCell ref="C46:C47"/>
    <mergeCell ref="D46:D47"/>
    <mergeCell ref="E46:E47"/>
    <mergeCell ref="F46:H47"/>
    <mergeCell ref="I46:K47"/>
    <mergeCell ref="AR3:AR5"/>
    <mergeCell ref="AS3:AS5"/>
    <mergeCell ref="AT3:AT5"/>
    <mergeCell ref="AU3:AU5"/>
    <mergeCell ref="B44:I45"/>
    <mergeCell ref="O45:Z45"/>
    <mergeCell ref="AA45:AD45"/>
    <mergeCell ref="AF45:AQ45"/>
    <mergeCell ref="AR45:AU4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I3:K4"/>
    <mergeCell ref="L3:M4"/>
    <mergeCell ref="O3:O5"/>
    <mergeCell ref="P3:P5"/>
    <mergeCell ref="Q3:Q5"/>
    <mergeCell ref="R3:R5"/>
    <mergeCell ref="B1:I2"/>
    <mergeCell ref="O2:Z2"/>
    <mergeCell ref="AA2:AD2"/>
    <mergeCell ref="AF2:AQ2"/>
    <mergeCell ref="AR2:AU2"/>
    <mergeCell ref="B3:B4"/>
    <mergeCell ref="C3:C4"/>
    <mergeCell ref="D3:D4"/>
    <mergeCell ref="E3:E4"/>
    <mergeCell ref="F3:H4"/>
  </mergeCells>
  <conditionalFormatting sqref="AO3:AQ5">
    <cfRule type="cellIs" dxfId="145" priority="16" operator="equal">
      <formula>0</formula>
    </cfRule>
  </conditionalFormatting>
  <conditionalFormatting sqref="W3:Z5">
    <cfRule type="cellIs" dxfId="144" priority="15" operator="equal">
      <formula>0</formula>
    </cfRule>
  </conditionalFormatting>
  <conditionalFormatting sqref="O43">
    <cfRule type="cellIs" dxfId="143" priority="14" operator="notEqual">
      <formula>$F$43+$I$43-$M$43+$M$7</formula>
    </cfRule>
  </conditionalFormatting>
  <conditionalFormatting sqref="AF43">
    <cfRule type="cellIs" dxfId="142" priority="13" operator="notEqual">
      <formula>$G$43+$J$43-$L$43+$L$7</formula>
    </cfRule>
  </conditionalFormatting>
  <conditionalFormatting sqref="AO46:AQ48">
    <cfRule type="cellIs" dxfId="141" priority="12" operator="equal">
      <formula>0</formula>
    </cfRule>
  </conditionalFormatting>
  <conditionalFormatting sqref="W46:Z48">
    <cfRule type="cellIs" dxfId="140" priority="11" operator="equal">
      <formula>0</formula>
    </cfRule>
  </conditionalFormatting>
  <conditionalFormatting sqref="O86">
    <cfRule type="cellIs" dxfId="139" priority="10" operator="notEqual">
      <formula>$F$86+$I$86-$M$86+$M$7</formula>
    </cfRule>
  </conditionalFormatting>
  <conditionalFormatting sqref="AF86">
    <cfRule type="cellIs" dxfId="138" priority="9" operator="notEqual">
      <formula>$G$86+$J$86-$L$86+$L$7</formula>
    </cfRule>
  </conditionalFormatting>
  <conditionalFormatting sqref="AO89:AQ91">
    <cfRule type="cellIs" dxfId="137" priority="8" operator="equal">
      <formula>0</formula>
    </cfRule>
  </conditionalFormatting>
  <conditionalFormatting sqref="W89:Z91">
    <cfRule type="cellIs" dxfId="136" priority="7" operator="equal">
      <formula>0</formula>
    </cfRule>
  </conditionalFormatting>
  <conditionalFormatting sqref="O129">
    <cfRule type="cellIs" dxfId="135" priority="6" operator="notEqual">
      <formula>$F$129+$I$129-$M$129+$M$7</formula>
    </cfRule>
  </conditionalFormatting>
  <conditionalFormatting sqref="AF129">
    <cfRule type="cellIs" dxfId="134" priority="5" operator="notEqual">
      <formula>$G$129+$J$129-$L$129+$L$7</formula>
    </cfRule>
  </conditionalFormatting>
  <conditionalFormatting sqref="AO132:AQ134">
    <cfRule type="cellIs" dxfId="133" priority="4" operator="equal">
      <formula>0</formula>
    </cfRule>
  </conditionalFormatting>
  <conditionalFormatting sqref="W132:Z134">
    <cfRule type="cellIs" dxfId="132" priority="3" operator="equal">
      <formula>0</formula>
    </cfRule>
  </conditionalFormatting>
  <conditionalFormatting sqref="O172">
    <cfRule type="cellIs" dxfId="131" priority="2" operator="notEqual">
      <formula>$F$172+$I$172-$M$172+$M$7</formula>
    </cfRule>
  </conditionalFormatting>
  <conditionalFormatting sqref="AF172">
    <cfRule type="cellIs" dxfId="130" priority="1" operator="notEqual">
      <formula>$G$172+$J$172-$L$172+$L$7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F276-635C-493A-9E4C-06A9E64A50E0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L8" sqref="L8:M9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Květen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Květen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26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281"/>
      <c r="C5" s="279"/>
      <c r="D5" s="279"/>
      <c r="E5" s="279"/>
      <c r="F5" s="279" t="s">
        <v>58</v>
      </c>
      <c r="G5" s="279" t="s">
        <v>59</v>
      </c>
      <c r="H5" s="279" t="s">
        <v>6</v>
      </c>
      <c r="I5" s="279" t="s">
        <v>58</v>
      </c>
      <c r="J5" s="279" t="s">
        <v>59</v>
      </c>
      <c r="K5" s="279" t="s">
        <v>6</v>
      </c>
      <c r="L5" s="279" t="s">
        <v>58</v>
      </c>
      <c r="M5" s="282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2">
        <v>12</v>
      </c>
      <c r="N6" s="3"/>
      <c r="O6" s="110">
        <v>13</v>
      </c>
      <c r="P6" s="101">
        <v>14</v>
      </c>
      <c r="Q6" s="280">
        <v>15</v>
      </c>
      <c r="R6" s="280">
        <v>16</v>
      </c>
      <c r="S6" s="280">
        <v>17</v>
      </c>
      <c r="T6" s="280">
        <v>18</v>
      </c>
      <c r="U6" s="280">
        <v>19</v>
      </c>
      <c r="V6" s="280">
        <v>20</v>
      </c>
      <c r="W6" s="280">
        <v>21</v>
      </c>
      <c r="X6" s="280">
        <v>22</v>
      </c>
      <c r="Y6" s="280">
        <v>23</v>
      </c>
      <c r="Z6" s="98">
        <v>24</v>
      </c>
      <c r="AA6" s="104">
        <v>25</v>
      </c>
      <c r="AB6" s="280">
        <v>26</v>
      </c>
      <c r="AC6" s="280">
        <v>27</v>
      </c>
      <c r="AD6" s="98">
        <v>28</v>
      </c>
      <c r="AE6" s="3"/>
      <c r="AF6" s="110">
        <v>29</v>
      </c>
      <c r="AG6" s="101">
        <v>30</v>
      </c>
      <c r="AH6" s="280">
        <v>31</v>
      </c>
      <c r="AI6" s="280">
        <v>32</v>
      </c>
      <c r="AJ6" s="280">
        <v>33</v>
      </c>
      <c r="AK6" s="280">
        <v>34</v>
      </c>
      <c r="AL6" s="280">
        <v>35</v>
      </c>
      <c r="AM6" s="280">
        <v>36</v>
      </c>
      <c r="AN6" s="280">
        <v>37</v>
      </c>
      <c r="AO6" s="280">
        <v>38</v>
      </c>
      <c r="AP6" s="280">
        <v>39</v>
      </c>
      <c r="AQ6" s="98">
        <v>40</v>
      </c>
      <c r="AR6" s="104">
        <v>41</v>
      </c>
      <c r="AS6" s="280">
        <v>42</v>
      </c>
      <c r="AT6" s="280">
        <v>43</v>
      </c>
      <c r="AU6" s="98">
        <v>44</v>
      </c>
      <c r="AV6" s="3"/>
    </row>
    <row r="7" spans="2:48" ht="16.95" customHeight="1" x14ac:dyDescent="0.3">
      <c r="B7" s="159" t="s">
        <v>8</v>
      </c>
      <c r="C7" s="113" t="s">
        <v>8</v>
      </c>
      <c r="D7" s="113" t="s">
        <v>8</v>
      </c>
      <c r="E7" s="114" t="s">
        <v>183</v>
      </c>
      <c r="F7" s="115" t="s">
        <v>8</v>
      </c>
      <c r="G7" s="115" t="s">
        <v>8</v>
      </c>
      <c r="H7" s="115">
        <f>Duben!H172</f>
        <v>0</v>
      </c>
      <c r="I7" s="115" t="s">
        <v>8</v>
      </c>
      <c r="J7" s="115" t="s">
        <v>8</v>
      </c>
      <c r="K7" s="115">
        <f>Duben!K172</f>
        <v>0</v>
      </c>
      <c r="L7" s="115">
        <f>Duben!L172</f>
        <v>0</v>
      </c>
      <c r="M7" s="116">
        <f>Duben!M172</f>
        <v>0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Květen","Převod na list 2")</f>
        <v>Konečný stav za měsíc Květen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SUM(L7:L42)</f>
        <v>0</v>
      </c>
      <c r="M43" s="79">
        <f>SUM(M7:M42)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Květen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Květen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Květen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81"/>
      <c r="C48" s="279"/>
      <c r="D48" s="279"/>
      <c r="E48" s="279"/>
      <c r="F48" s="279" t="s">
        <v>58</v>
      </c>
      <c r="G48" s="279" t="s">
        <v>59</v>
      </c>
      <c r="H48" s="279" t="s">
        <v>6</v>
      </c>
      <c r="I48" s="279" t="s">
        <v>58</v>
      </c>
      <c r="J48" s="279" t="s">
        <v>59</v>
      </c>
      <c r="K48" s="279" t="s">
        <v>6</v>
      </c>
      <c r="L48" s="279" t="s">
        <v>58</v>
      </c>
      <c r="M48" s="282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80">
        <v>15</v>
      </c>
      <c r="R49" s="280">
        <v>16</v>
      </c>
      <c r="S49" s="280">
        <v>17</v>
      </c>
      <c r="T49" s="280">
        <v>18</v>
      </c>
      <c r="U49" s="280">
        <v>19</v>
      </c>
      <c r="V49" s="280">
        <v>20</v>
      </c>
      <c r="W49" s="280">
        <v>21</v>
      </c>
      <c r="X49" s="280">
        <v>22</v>
      </c>
      <c r="Y49" s="280">
        <v>23</v>
      </c>
      <c r="Z49" s="98">
        <v>24</v>
      </c>
      <c r="AA49" s="104">
        <v>25</v>
      </c>
      <c r="AB49" s="280">
        <v>26</v>
      </c>
      <c r="AC49" s="280">
        <v>27</v>
      </c>
      <c r="AD49" s="98">
        <v>28</v>
      </c>
      <c r="AE49" s="3"/>
      <c r="AF49" s="110">
        <v>29</v>
      </c>
      <c r="AG49" s="101">
        <v>30</v>
      </c>
      <c r="AH49" s="280">
        <v>31</v>
      </c>
      <c r="AI49" s="280">
        <v>32</v>
      </c>
      <c r="AJ49" s="280">
        <v>33</v>
      </c>
      <c r="AK49" s="280">
        <v>34</v>
      </c>
      <c r="AL49" s="280">
        <v>35</v>
      </c>
      <c r="AM49" s="280">
        <v>36</v>
      </c>
      <c r="AN49" s="280">
        <v>37</v>
      </c>
      <c r="AO49" s="280">
        <v>38</v>
      </c>
      <c r="AP49" s="280">
        <v>39</v>
      </c>
      <c r="AQ49" s="98">
        <v>40</v>
      </c>
      <c r="AR49" s="104">
        <v>41</v>
      </c>
      <c r="AS49" s="280">
        <v>42</v>
      </c>
      <c r="AT49" s="280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Květen","Převod na list 3")</f>
        <v>Konečný stav za měsíc Květen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Květen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Květen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Květen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81"/>
      <c r="C91" s="279"/>
      <c r="D91" s="279"/>
      <c r="E91" s="279"/>
      <c r="F91" s="279" t="s">
        <v>58</v>
      </c>
      <c r="G91" s="279" t="s">
        <v>59</v>
      </c>
      <c r="H91" s="279" t="s">
        <v>6</v>
      </c>
      <c r="I91" s="279" t="s">
        <v>58</v>
      </c>
      <c r="J91" s="279" t="s">
        <v>59</v>
      </c>
      <c r="K91" s="279" t="s">
        <v>6</v>
      </c>
      <c r="L91" s="279" t="s">
        <v>58</v>
      </c>
      <c r="M91" s="282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80">
        <v>15</v>
      </c>
      <c r="R92" s="280">
        <v>16</v>
      </c>
      <c r="S92" s="280">
        <v>17</v>
      </c>
      <c r="T92" s="280">
        <v>18</v>
      </c>
      <c r="U92" s="280">
        <v>19</v>
      </c>
      <c r="V92" s="280">
        <v>20</v>
      </c>
      <c r="W92" s="280">
        <v>21</v>
      </c>
      <c r="X92" s="280">
        <v>22</v>
      </c>
      <c r="Y92" s="280">
        <v>23</v>
      </c>
      <c r="Z92" s="98">
        <v>24</v>
      </c>
      <c r="AA92" s="104">
        <v>25</v>
      </c>
      <c r="AB92" s="280">
        <v>26</v>
      </c>
      <c r="AC92" s="280">
        <v>27</v>
      </c>
      <c r="AD92" s="98">
        <v>28</v>
      </c>
      <c r="AE92" s="3"/>
      <c r="AF92" s="110">
        <v>29</v>
      </c>
      <c r="AG92" s="101">
        <v>30</v>
      </c>
      <c r="AH92" s="280">
        <v>31</v>
      </c>
      <c r="AI92" s="280">
        <v>32</v>
      </c>
      <c r="AJ92" s="280">
        <v>33</v>
      </c>
      <c r="AK92" s="280">
        <v>34</v>
      </c>
      <c r="AL92" s="280">
        <v>35</v>
      </c>
      <c r="AM92" s="280">
        <v>36</v>
      </c>
      <c r="AN92" s="280">
        <v>37</v>
      </c>
      <c r="AO92" s="280">
        <v>38</v>
      </c>
      <c r="AP92" s="280">
        <v>39</v>
      </c>
      <c r="AQ92" s="98">
        <v>40</v>
      </c>
      <c r="AR92" s="104">
        <v>41</v>
      </c>
      <c r="AS92" s="280">
        <v>42</v>
      </c>
      <c r="AT92" s="280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Květen","Převod na list 4")</f>
        <v>Konečný stav za měsíc Květen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Květen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Květen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Květen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81"/>
      <c r="C134" s="279"/>
      <c r="D134" s="279"/>
      <c r="E134" s="279"/>
      <c r="F134" s="279" t="s">
        <v>58</v>
      </c>
      <c r="G134" s="279" t="s">
        <v>59</v>
      </c>
      <c r="H134" s="279" t="s">
        <v>6</v>
      </c>
      <c r="I134" s="279" t="s">
        <v>58</v>
      </c>
      <c r="J134" s="279" t="s">
        <v>59</v>
      </c>
      <c r="K134" s="279" t="s">
        <v>6</v>
      </c>
      <c r="L134" s="279" t="s">
        <v>58</v>
      </c>
      <c r="M134" s="282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80">
        <v>15</v>
      </c>
      <c r="R135" s="280">
        <v>16</v>
      </c>
      <c r="S135" s="280">
        <v>17</v>
      </c>
      <c r="T135" s="280">
        <v>18</v>
      </c>
      <c r="U135" s="280">
        <v>19</v>
      </c>
      <c r="V135" s="280">
        <v>20</v>
      </c>
      <c r="W135" s="280">
        <v>21</v>
      </c>
      <c r="X135" s="280">
        <v>22</v>
      </c>
      <c r="Y135" s="280">
        <v>23</v>
      </c>
      <c r="Z135" s="98">
        <v>24</v>
      </c>
      <c r="AA135" s="104">
        <v>25</v>
      </c>
      <c r="AB135" s="280">
        <v>26</v>
      </c>
      <c r="AC135" s="280">
        <v>27</v>
      </c>
      <c r="AD135" s="98">
        <v>28</v>
      </c>
      <c r="AE135" s="3"/>
      <c r="AF135" s="110">
        <v>29</v>
      </c>
      <c r="AG135" s="101">
        <v>30</v>
      </c>
      <c r="AH135" s="280">
        <v>31</v>
      </c>
      <c r="AI135" s="280">
        <v>32</v>
      </c>
      <c r="AJ135" s="280">
        <v>33</v>
      </c>
      <c r="AK135" s="280">
        <v>34</v>
      </c>
      <c r="AL135" s="280">
        <v>35</v>
      </c>
      <c r="AM135" s="280">
        <v>36</v>
      </c>
      <c r="AN135" s="280">
        <v>37</v>
      </c>
      <c r="AO135" s="280">
        <v>38</v>
      </c>
      <c r="AP135" s="280">
        <v>39</v>
      </c>
      <c r="AQ135" s="98">
        <v>40</v>
      </c>
      <c r="AR135" s="104">
        <v>41</v>
      </c>
      <c r="AS135" s="280">
        <v>42</v>
      </c>
      <c r="AT135" s="280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182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8GjE64B9ooFd3Ge5YKfTYXcooTjrUEuX7uWarH9bvcyvxXOvDp05UFj4sZpmoYN3XKK9w5cDrYTgzJNMFdlnYA==" saltValue="51mnJAUcX6MTScCTq5gqkQ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AS132:AS134"/>
    <mergeCell ref="AT132:AT134"/>
    <mergeCell ref="AU132:AU134"/>
    <mergeCell ref="AM132:AM134"/>
    <mergeCell ref="AN132:AN134"/>
    <mergeCell ref="AO132:AO134"/>
    <mergeCell ref="AP132:AP134"/>
    <mergeCell ref="AQ132:AQ134"/>
    <mergeCell ref="AR132:AR134"/>
    <mergeCell ref="AG132:AG134"/>
    <mergeCell ref="AH132:AH134"/>
    <mergeCell ref="AI132:AI134"/>
    <mergeCell ref="AJ132:AJ134"/>
    <mergeCell ref="AK132:AK134"/>
    <mergeCell ref="AL132:AL134"/>
    <mergeCell ref="Z132:Z134"/>
    <mergeCell ref="AA132:AA134"/>
    <mergeCell ref="AB132:AB134"/>
    <mergeCell ref="AC132:AC134"/>
    <mergeCell ref="AD132:AD134"/>
    <mergeCell ref="AF132:AF134"/>
    <mergeCell ref="T132:T134"/>
    <mergeCell ref="U132:U134"/>
    <mergeCell ref="V132:V134"/>
    <mergeCell ref="W132:W134"/>
    <mergeCell ref="X132:X134"/>
    <mergeCell ref="Y132:Y134"/>
    <mergeCell ref="L132:M133"/>
    <mergeCell ref="O132:O134"/>
    <mergeCell ref="P132:P134"/>
    <mergeCell ref="Q132:Q134"/>
    <mergeCell ref="R132:R134"/>
    <mergeCell ref="S132:S134"/>
    <mergeCell ref="B132:B133"/>
    <mergeCell ref="C132:C133"/>
    <mergeCell ref="D132:D133"/>
    <mergeCell ref="E132:E133"/>
    <mergeCell ref="F132:H133"/>
    <mergeCell ref="I132:K133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Z89:Z91"/>
    <mergeCell ref="AA89:AA91"/>
    <mergeCell ref="AB89:AB91"/>
    <mergeCell ref="AC89:AC91"/>
    <mergeCell ref="AD89:AD91"/>
    <mergeCell ref="AF89:AF91"/>
    <mergeCell ref="T89:T91"/>
    <mergeCell ref="U89:U91"/>
    <mergeCell ref="V89:V91"/>
    <mergeCell ref="W89:W91"/>
    <mergeCell ref="X89:X91"/>
    <mergeCell ref="Y89:Y91"/>
    <mergeCell ref="L89:M90"/>
    <mergeCell ref="O89:O91"/>
    <mergeCell ref="P89:P91"/>
    <mergeCell ref="Q89:Q91"/>
    <mergeCell ref="R89:R91"/>
    <mergeCell ref="S89:S91"/>
    <mergeCell ref="B89:B90"/>
    <mergeCell ref="C89:C90"/>
    <mergeCell ref="D89:D90"/>
    <mergeCell ref="E89:E90"/>
    <mergeCell ref="F89:H90"/>
    <mergeCell ref="I89:K90"/>
    <mergeCell ref="AS46:AS48"/>
    <mergeCell ref="AT46:AT48"/>
    <mergeCell ref="AU46:AU48"/>
    <mergeCell ref="B87:I88"/>
    <mergeCell ref="O88:Z88"/>
    <mergeCell ref="AA88:AD88"/>
    <mergeCell ref="AF88:AQ88"/>
    <mergeCell ref="AR88:AU88"/>
    <mergeCell ref="AM46:AM48"/>
    <mergeCell ref="AN46:AN48"/>
    <mergeCell ref="AO46:AO48"/>
    <mergeCell ref="AP46:AP48"/>
    <mergeCell ref="AQ46:AQ48"/>
    <mergeCell ref="AR46:AR48"/>
    <mergeCell ref="AG46:AG48"/>
    <mergeCell ref="AH46:AH48"/>
    <mergeCell ref="AI46:AI48"/>
    <mergeCell ref="AJ46:AJ48"/>
    <mergeCell ref="AK46:AK48"/>
    <mergeCell ref="AL46:AL48"/>
    <mergeCell ref="Z46:Z48"/>
    <mergeCell ref="AA46:AA48"/>
    <mergeCell ref="AB46:AB48"/>
    <mergeCell ref="AC46:AC48"/>
    <mergeCell ref="AD46:AD48"/>
    <mergeCell ref="AF46:AF48"/>
    <mergeCell ref="T46:T48"/>
    <mergeCell ref="U46:U48"/>
    <mergeCell ref="V46:V48"/>
    <mergeCell ref="W46:W48"/>
    <mergeCell ref="X46:X48"/>
    <mergeCell ref="Y46:Y48"/>
    <mergeCell ref="L46:M47"/>
    <mergeCell ref="O46:O48"/>
    <mergeCell ref="P46:P48"/>
    <mergeCell ref="Q46:Q48"/>
    <mergeCell ref="R46:R48"/>
    <mergeCell ref="S46:S48"/>
    <mergeCell ref="B46:B47"/>
    <mergeCell ref="C46:C47"/>
    <mergeCell ref="D46:D47"/>
    <mergeCell ref="E46:E47"/>
    <mergeCell ref="F46:H47"/>
    <mergeCell ref="I46:K47"/>
    <mergeCell ref="AR3:AR5"/>
    <mergeCell ref="AS3:AS5"/>
    <mergeCell ref="AT3:AT5"/>
    <mergeCell ref="AU3:AU5"/>
    <mergeCell ref="B44:I45"/>
    <mergeCell ref="O45:Z45"/>
    <mergeCell ref="AA45:AD45"/>
    <mergeCell ref="AF45:AQ45"/>
    <mergeCell ref="AR45:AU4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I3:K4"/>
    <mergeCell ref="L3:M4"/>
    <mergeCell ref="O3:O5"/>
    <mergeCell ref="P3:P5"/>
    <mergeCell ref="Q3:Q5"/>
    <mergeCell ref="R3:R5"/>
    <mergeCell ref="B1:I2"/>
    <mergeCell ref="O2:Z2"/>
    <mergeCell ref="AA2:AD2"/>
    <mergeCell ref="AF2:AQ2"/>
    <mergeCell ref="AR2:AU2"/>
    <mergeCell ref="B3:B4"/>
    <mergeCell ref="C3:C4"/>
    <mergeCell ref="D3:D4"/>
    <mergeCell ref="E3:E4"/>
    <mergeCell ref="F3:H4"/>
  </mergeCells>
  <conditionalFormatting sqref="AO3:AQ5">
    <cfRule type="cellIs" dxfId="129" priority="16" operator="equal">
      <formula>0</formula>
    </cfRule>
  </conditionalFormatting>
  <conditionalFormatting sqref="W3:Z5">
    <cfRule type="cellIs" dxfId="128" priority="15" operator="equal">
      <formula>0</formula>
    </cfRule>
  </conditionalFormatting>
  <conditionalFormatting sqref="O43">
    <cfRule type="cellIs" dxfId="127" priority="14" operator="notEqual">
      <formula>$F$43+$I$43-$M$43+$M$7</formula>
    </cfRule>
  </conditionalFormatting>
  <conditionalFormatting sqref="AF43">
    <cfRule type="cellIs" dxfId="126" priority="13" operator="notEqual">
      <formula>$G$43+$J$43-$L$43+$L$7</formula>
    </cfRule>
  </conditionalFormatting>
  <conditionalFormatting sqref="AO46:AQ48">
    <cfRule type="cellIs" dxfId="125" priority="12" operator="equal">
      <formula>0</formula>
    </cfRule>
  </conditionalFormatting>
  <conditionalFormatting sqref="W46:Z48">
    <cfRule type="cellIs" dxfId="124" priority="11" operator="equal">
      <formula>0</formula>
    </cfRule>
  </conditionalFormatting>
  <conditionalFormatting sqref="O86">
    <cfRule type="cellIs" dxfId="123" priority="10" operator="notEqual">
      <formula>$F$86+$I$86-$M$86+$M$7</formula>
    </cfRule>
  </conditionalFormatting>
  <conditionalFormatting sqref="AF86">
    <cfRule type="cellIs" dxfId="122" priority="9" operator="notEqual">
      <formula>$G$86+$J$86-$L$86+$L$7</formula>
    </cfRule>
  </conditionalFormatting>
  <conditionalFormatting sqref="AO89:AQ91">
    <cfRule type="cellIs" dxfId="121" priority="8" operator="equal">
      <formula>0</formula>
    </cfRule>
  </conditionalFormatting>
  <conditionalFormatting sqref="W89:Z91">
    <cfRule type="cellIs" dxfId="120" priority="7" operator="equal">
      <formula>0</formula>
    </cfRule>
  </conditionalFormatting>
  <conditionalFormatting sqref="O129">
    <cfRule type="cellIs" dxfId="119" priority="6" operator="notEqual">
      <formula>$F$129+$I$129-$M$129+$M$7</formula>
    </cfRule>
  </conditionalFormatting>
  <conditionalFormatting sqref="AF129">
    <cfRule type="cellIs" dxfId="118" priority="5" operator="notEqual">
      <formula>$G$129+$J$129-$L$129+$L$7</formula>
    </cfRule>
  </conditionalFormatting>
  <conditionalFormatting sqref="AO132:AQ134">
    <cfRule type="cellIs" dxfId="117" priority="4" operator="equal">
      <formula>0</formula>
    </cfRule>
  </conditionalFormatting>
  <conditionalFormatting sqref="W132:Z134">
    <cfRule type="cellIs" dxfId="116" priority="3" operator="equal">
      <formula>0</formula>
    </cfRule>
  </conditionalFormatting>
  <conditionalFormatting sqref="O172">
    <cfRule type="cellIs" dxfId="115" priority="2" operator="notEqual">
      <formula>$F$172+$I$172-$M$172+$M$7</formula>
    </cfRule>
  </conditionalFormatting>
  <conditionalFormatting sqref="AF172">
    <cfRule type="cellIs" dxfId="114" priority="1" operator="notEqual">
      <formula>$G$172+$J$172-$L$172+$L$7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794F0-B45C-44D4-9596-F4B71E9D5A8D}">
  <sheetPr>
    <tabColor rgb="FF92D050"/>
  </sheetPr>
  <dimension ref="B1:AV172"/>
  <sheetViews>
    <sheetView showGridLines="0" showRowColHeaders="0" zoomScaleNormal="100" zoomScaleSheetLayoutView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L8" sqref="L8:M9"/>
    </sheetView>
  </sheetViews>
  <sheetFormatPr defaultRowHeight="13.2" x14ac:dyDescent="0.25"/>
  <cols>
    <col min="1" max="1" width="1.44140625" customWidth="1"/>
    <col min="2" max="2" width="6.88671875" customWidth="1"/>
    <col min="3" max="3" width="6" style="2" bestFit="1" customWidth="1"/>
    <col min="4" max="4" width="7" style="2" customWidth="1"/>
    <col min="5" max="5" width="55.6640625" customWidth="1"/>
    <col min="6" max="7" width="10.6640625" customWidth="1"/>
    <col min="8" max="8" width="12.6640625" customWidth="1"/>
    <col min="9" max="10" width="10.6640625" customWidth="1"/>
    <col min="11" max="13" width="12.6640625" customWidth="1"/>
    <col min="14" max="14" width="1.109375" customWidth="1"/>
    <col min="15" max="30" width="10.6640625" customWidth="1"/>
    <col min="31" max="31" width="1.44140625" customWidth="1"/>
    <col min="32" max="47" width="10.6640625" customWidth="1"/>
  </cols>
  <sheetData>
    <row r="1" spans="2:48" ht="14.4" customHeight="1" thickBot="1" x14ac:dyDescent="0.55000000000000004">
      <c r="B1" s="364" t="str">
        <f xml:space="preserve"> "Peněžní deník - rok "&amp;Nastaveni!C12</f>
        <v>Peněžní deník - rok 2020</v>
      </c>
      <c r="C1" s="364"/>
      <c r="D1" s="364"/>
      <c r="E1" s="364"/>
      <c r="F1" s="364"/>
      <c r="G1" s="364"/>
      <c r="H1" s="364"/>
      <c r="I1" s="364"/>
      <c r="J1" s="278"/>
      <c r="K1" s="278"/>
      <c r="L1" s="278"/>
      <c r="M1" s="278"/>
      <c r="N1" s="3"/>
      <c r="O1" s="28"/>
      <c r="P1" s="28"/>
      <c r="Q1" s="28"/>
      <c r="R1" s="28"/>
      <c r="S1" s="28"/>
      <c r="T1" s="28"/>
      <c r="U1" s="103"/>
      <c r="V1" s="103"/>
      <c r="W1" s="103"/>
      <c r="X1" s="103"/>
      <c r="Y1" s="103"/>
      <c r="Z1" s="103"/>
      <c r="AA1" s="22" t="s">
        <v>9</v>
      </c>
      <c r="AB1" s="23" t="str">
        <f>K2</f>
        <v>Červen</v>
      </c>
      <c r="AC1" s="24"/>
      <c r="AD1" s="22" t="s">
        <v>13</v>
      </c>
      <c r="AE1" s="27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2" t="s">
        <v>9</v>
      </c>
      <c r="AS1" s="23" t="str">
        <f>K2</f>
        <v>Červen</v>
      </c>
      <c r="AT1" s="24"/>
      <c r="AU1" s="22" t="s">
        <v>14</v>
      </c>
      <c r="AV1" s="3"/>
    </row>
    <row r="2" spans="2:48" ht="16.95" customHeight="1" thickBot="1" x14ac:dyDescent="0.35">
      <c r="B2" s="365"/>
      <c r="C2" s="365"/>
      <c r="D2" s="365"/>
      <c r="E2" s="365"/>
      <c r="F2" s="365"/>
      <c r="G2" s="365"/>
      <c r="H2" s="365"/>
      <c r="I2" s="365"/>
      <c r="J2" s="25" t="s">
        <v>9</v>
      </c>
      <c r="K2" s="26" t="s">
        <v>27</v>
      </c>
      <c r="L2" s="26"/>
      <c r="M2" s="25" t="s">
        <v>12</v>
      </c>
      <c r="N2" s="3"/>
      <c r="O2" s="366" t="s">
        <v>69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69" t="s">
        <v>68</v>
      </c>
      <c r="AB2" s="370"/>
      <c r="AC2" s="370"/>
      <c r="AD2" s="371"/>
      <c r="AE2" s="103"/>
      <c r="AF2" s="372" t="s">
        <v>74</v>
      </c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4"/>
      <c r="AR2" s="372" t="s">
        <v>70</v>
      </c>
      <c r="AS2" s="373"/>
      <c r="AT2" s="373"/>
      <c r="AU2" s="374"/>
      <c r="AV2" s="3"/>
    </row>
    <row r="3" spans="2:48" ht="13.95" customHeight="1" x14ac:dyDescent="0.3">
      <c r="B3" s="343" t="s">
        <v>0</v>
      </c>
      <c r="C3" s="352" t="s">
        <v>1</v>
      </c>
      <c r="D3" s="352" t="s">
        <v>52</v>
      </c>
      <c r="E3" s="352" t="s">
        <v>2</v>
      </c>
      <c r="F3" s="375" t="s">
        <v>3</v>
      </c>
      <c r="G3" s="376"/>
      <c r="H3" s="377"/>
      <c r="I3" s="375" t="s">
        <v>4</v>
      </c>
      <c r="J3" s="376"/>
      <c r="K3" s="377"/>
      <c r="L3" s="375" t="s">
        <v>5</v>
      </c>
      <c r="M3" s="381"/>
      <c r="N3" s="3"/>
      <c r="O3" s="383" t="s">
        <v>60</v>
      </c>
      <c r="P3" s="377" t="s">
        <v>61</v>
      </c>
      <c r="Q3" s="352" t="s">
        <v>62</v>
      </c>
      <c r="R3" s="352" t="s">
        <v>63</v>
      </c>
      <c r="S3" s="352" t="s">
        <v>64</v>
      </c>
      <c r="T3" s="352" t="s">
        <v>65</v>
      </c>
      <c r="U3" s="352" t="s">
        <v>42</v>
      </c>
      <c r="V3" s="367" t="s">
        <v>7</v>
      </c>
      <c r="W3" s="352">
        <f>Nastaveni!B27</f>
        <v>0</v>
      </c>
      <c r="X3" s="352">
        <f>Nastaveni!B28</f>
        <v>0</v>
      </c>
      <c r="Y3" s="352">
        <f>Nastaveni!B29</f>
        <v>0</v>
      </c>
      <c r="Z3" s="355">
        <f>Nastaveni!B30</f>
        <v>0</v>
      </c>
      <c r="AA3" s="352" t="s">
        <v>66</v>
      </c>
      <c r="AB3" s="352" t="s">
        <v>67</v>
      </c>
      <c r="AC3" s="352" t="s">
        <v>73</v>
      </c>
      <c r="AD3" s="355" t="s">
        <v>53</v>
      </c>
      <c r="AE3" s="24"/>
      <c r="AF3" s="358" t="s">
        <v>71</v>
      </c>
      <c r="AG3" s="361" t="s">
        <v>75</v>
      </c>
      <c r="AH3" s="352" t="s">
        <v>62</v>
      </c>
      <c r="AI3" s="352" t="s">
        <v>63</v>
      </c>
      <c r="AJ3" s="352" t="s">
        <v>64</v>
      </c>
      <c r="AK3" s="352" t="s">
        <v>65</v>
      </c>
      <c r="AL3" s="352" t="s">
        <v>42</v>
      </c>
      <c r="AM3" s="352" t="s">
        <v>76</v>
      </c>
      <c r="AN3" s="352" t="s">
        <v>77</v>
      </c>
      <c r="AO3" s="346">
        <f>Nastaveni!C28</f>
        <v>0</v>
      </c>
      <c r="AP3" s="346">
        <f>Nastaveni!C29</f>
        <v>0</v>
      </c>
      <c r="AQ3" s="349">
        <f>Nastaveni!C30</f>
        <v>0</v>
      </c>
      <c r="AR3" s="343" t="s">
        <v>72</v>
      </c>
      <c r="AS3" s="346" t="s">
        <v>67</v>
      </c>
      <c r="AT3" s="346" t="s">
        <v>73</v>
      </c>
      <c r="AU3" s="349" t="s">
        <v>53</v>
      </c>
      <c r="AV3" s="3"/>
    </row>
    <row r="4" spans="2:48" ht="13.95" customHeight="1" thickBot="1" x14ac:dyDescent="0.35">
      <c r="B4" s="345"/>
      <c r="C4" s="354"/>
      <c r="D4" s="354"/>
      <c r="E4" s="354"/>
      <c r="F4" s="378"/>
      <c r="G4" s="379"/>
      <c r="H4" s="380"/>
      <c r="I4" s="378"/>
      <c r="J4" s="379"/>
      <c r="K4" s="380"/>
      <c r="L4" s="378"/>
      <c r="M4" s="382"/>
      <c r="N4" s="3"/>
      <c r="O4" s="384"/>
      <c r="P4" s="386"/>
      <c r="Q4" s="353"/>
      <c r="R4" s="353"/>
      <c r="S4" s="353"/>
      <c r="T4" s="353"/>
      <c r="U4" s="353"/>
      <c r="V4" s="387"/>
      <c r="W4" s="353"/>
      <c r="X4" s="353"/>
      <c r="Y4" s="353"/>
      <c r="Z4" s="356"/>
      <c r="AA4" s="353"/>
      <c r="AB4" s="353"/>
      <c r="AC4" s="353"/>
      <c r="AD4" s="356"/>
      <c r="AE4" s="24"/>
      <c r="AF4" s="359"/>
      <c r="AG4" s="362"/>
      <c r="AH4" s="353"/>
      <c r="AI4" s="353"/>
      <c r="AJ4" s="353"/>
      <c r="AK4" s="353"/>
      <c r="AL4" s="353"/>
      <c r="AM4" s="353"/>
      <c r="AN4" s="353"/>
      <c r="AO4" s="347"/>
      <c r="AP4" s="347"/>
      <c r="AQ4" s="350"/>
      <c r="AR4" s="344"/>
      <c r="AS4" s="347"/>
      <c r="AT4" s="347"/>
      <c r="AU4" s="350"/>
      <c r="AV4" s="3"/>
    </row>
    <row r="5" spans="2:48" ht="13.95" customHeight="1" thickBot="1" x14ac:dyDescent="0.35">
      <c r="B5" s="281"/>
      <c r="C5" s="279"/>
      <c r="D5" s="279"/>
      <c r="E5" s="279"/>
      <c r="F5" s="279" t="s">
        <v>58</v>
      </c>
      <c r="G5" s="279" t="s">
        <v>59</v>
      </c>
      <c r="H5" s="279" t="s">
        <v>6</v>
      </c>
      <c r="I5" s="279" t="s">
        <v>58</v>
      </c>
      <c r="J5" s="279" t="s">
        <v>59</v>
      </c>
      <c r="K5" s="279" t="s">
        <v>6</v>
      </c>
      <c r="L5" s="279" t="s">
        <v>58</v>
      </c>
      <c r="M5" s="282" t="s">
        <v>59</v>
      </c>
      <c r="N5" s="3"/>
      <c r="O5" s="385"/>
      <c r="P5" s="380"/>
      <c r="Q5" s="354"/>
      <c r="R5" s="354"/>
      <c r="S5" s="354"/>
      <c r="T5" s="354"/>
      <c r="U5" s="354"/>
      <c r="V5" s="388"/>
      <c r="W5" s="354"/>
      <c r="X5" s="354"/>
      <c r="Y5" s="354"/>
      <c r="Z5" s="357"/>
      <c r="AA5" s="354"/>
      <c r="AB5" s="354"/>
      <c r="AC5" s="354"/>
      <c r="AD5" s="357"/>
      <c r="AE5" s="24"/>
      <c r="AF5" s="360"/>
      <c r="AG5" s="363"/>
      <c r="AH5" s="354"/>
      <c r="AI5" s="354"/>
      <c r="AJ5" s="354"/>
      <c r="AK5" s="354"/>
      <c r="AL5" s="354"/>
      <c r="AM5" s="354"/>
      <c r="AN5" s="354"/>
      <c r="AO5" s="348"/>
      <c r="AP5" s="348"/>
      <c r="AQ5" s="351"/>
      <c r="AR5" s="345"/>
      <c r="AS5" s="348"/>
      <c r="AT5" s="348"/>
      <c r="AU5" s="351"/>
      <c r="AV5" s="3"/>
    </row>
    <row r="6" spans="2:48" ht="13.95" customHeight="1" thickBot="1" x14ac:dyDescent="0.35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2">
        <v>12</v>
      </c>
      <c r="N6" s="3"/>
      <c r="O6" s="110">
        <v>13</v>
      </c>
      <c r="P6" s="101">
        <v>14</v>
      </c>
      <c r="Q6" s="280">
        <v>15</v>
      </c>
      <c r="R6" s="280">
        <v>16</v>
      </c>
      <c r="S6" s="280">
        <v>17</v>
      </c>
      <c r="T6" s="280">
        <v>18</v>
      </c>
      <c r="U6" s="280">
        <v>19</v>
      </c>
      <c r="V6" s="280">
        <v>20</v>
      </c>
      <c r="W6" s="280">
        <v>21</v>
      </c>
      <c r="X6" s="280">
        <v>22</v>
      </c>
      <c r="Y6" s="280">
        <v>23</v>
      </c>
      <c r="Z6" s="98">
        <v>24</v>
      </c>
      <c r="AA6" s="104">
        <v>25</v>
      </c>
      <c r="AB6" s="280">
        <v>26</v>
      </c>
      <c r="AC6" s="280">
        <v>27</v>
      </c>
      <c r="AD6" s="98">
        <v>28</v>
      </c>
      <c r="AE6" s="3"/>
      <c r="AF6" s="110">
        <v>29</v>
      </c>
      <c r="AG6" s="101">
        <v>30</v>
      </c>
      <c r="AH6" s="280">
        <v>31</v>
      </c>
      <c r="AI6" s="280">
        <v>32</v>
      </c>
      <c r="AJ6" s="280">
        <v>33</v>
      </c>
      <c r="AK6" s="280">
        <v>34</v>
      </c>
      <c r="AL6" s="280">
        <v>35</v>
      </c>
      <c r="AM6" s="280">
        <v>36</v>
      </c>
      <c r="AN6" s="280">
        <v>37</v>
      </c>
      <c r="AO6" s="280">
        <v>38</v>
      </c>
      <c r="AP6" s="280">
        <v>39</v>
      </c>
      <c r="AQ6" s="98">
        <v>40</v>
      </c>
      <c r="AR6" s="104">
        <v>41</v>
      </c>
      <c r="AS6" s="280">
        <v>42</v>
      </c>
      <c r="AT6" s="280">
        <v>43</v>
      </c>
      <c r="AU6" s="98">
        <v>44</v>
      </c>
      <c r="AV6" s="3"/>
    </row>
    <row r="7" spans="2:48" ht="16.95" customHeight="1" x14ac:dyDescent="0.3">
      <c r="B7" s="159" t="s">
        <v>8</v>
      </c>
      <c r="C7" s="113" t="s">
        <v>8</v>
      </c>
      <c r="D7" s="113" t="s">
        <v>8</v>
      </c>
      <c r="E7" s="114" t="s">
        <v>185</v>
      </c>
      <c r="F7" s="115" t="s">
        <v>8</v>
      </c>
      <c r="G7" s="115" t="s">
        <v>8</v>
      </c>
      <c r="H7" s="115">
        <f>Kveten!H172</f>
        <v>0</v>
      </c>
      <c r="I7" s="115" t="s">
        <v>8</v>
      </c>
      <c r="J7" s="115" t="s">
        <v>8</v>
      </c>
      <c r="K7" s="115">
        <f>Kveten!K172</f>
        <v>0</v>
      </c>
      <c r="L7" s="115">
        <f>Kveten!L172</f>
        <v>0</v>
      </c>
      <c r="M7" s="116">
        <f>Kveten!M172</f>
        <v>0</v>
      </c>
      <c r="N7" s="33"/>
      <c r="O7" s="111" t="s">
        <v>8</v>
      </c>
      <c r="P7" s="105" t="s">
        <v>8</v>
      </c>
      <c r="Q7" s="82" t="s">
        <v>8</v>
      </c>
      <c r="R7" s="82" t="s">
        <v>8</v>
      </c>
      <c r="S7" s="82" t="s">
        <v>8</v>
      </c>
      <c r="T7" s="82" t="s">
        <v>8</v>
      </c>
      <c r="U7" s="82" t="s">
        <v>8</v>
      </c>
      <c r="V7" s="82" t="s">
        <v>8</v>
      </c>
      <c r="W7" s="82" t="s">
        <v>8</v>
      </c>
      <c r="X7" s="82" t="s">
        <v>8</v>
      </c>
      <c r="Y7" s="82" t="s">
        <v>8</v>
      </c>
      <c r="Z7" s="83" t="s">
        <v>8</v>
      </c>
      <c r="AA7" s="81" t="s">
        <v>8</v>
      </c>
      <c r="AB7" s="82" t="s">
        <v>8</v>
      </c>
      <c r="AC7" s="82" t="s">
        <v>8</v>
      </c>
      <c r="AD7" s="83" t="s">
        <v>8</v>
      </c>
      <c r="AE7" s="33"/>
      <c r="AF7" s="111" t="s">
        <v>8</v>
      </c>
      <c r="AG7" s="105" t="s">
        <v>8</v>
      </c>
      <c r="AH7" s="82" t="s">
        <v>8</v>
      </c>
      <c r="AI7" s="82" t="s">
        <v>8</v>
      </c>
      <c r="AJ7" s="82" t="s">
        <v>8</v>
      </c>
      <c r="AK7" s="82" t="s">
        <v>8</v>
      </c>
      <c r="AL7" s="82" t="s">
        <v>8</v>
      </c>
      <c r="AM7" s="82" t="s">
        <v>8</v>
      </c>
      <c r="AN7" s="82" t="s">
        <v>8</v>
      </c>
      <c r="AO7" s="82" t="s">
        <v>8</v>
      </c>
      <c r="AP7" s="82" t="s">
        <v>8</v>
      </c>
      <c r="AQ7" s="83" t="s">
        <v>8</v>
      </c>
      <c r="AR7" s="81" t="s">
        <v>8</v>
      </c>
      <c r="AS7" s="82" t="s">
        <v>8</v>
      </c>
      <c r="AT7" s="82" t="s">
        <v>8</v>
      </c>
      <c r="AU7" s="83" t="s">
        <v>8</v>
      </c>
      <c r="AV7" s="3"/>
    </row>
    <row r="8" spans="2:48" ht="16.95" customHeight="1" x14ac:dyDescent="0.3">
      <c r="B8" s="123"/>
      <c r="C8" s="155"/>
      <c r="D8" s="155"/>
      <c r="E8" s="156"/>
      <c r="F8" s="48"/>
      <c r="G8" s="48"/>
      <c r="H8" s="85">
        <f t="shared" ref="H8:H42" si="0">SUM(F8-G8+H7)</f>
        <v>0</v>
      </c>
      <c r="I8" s="48"/>
      <c r="J8" s="48"/>
      <c r="K8" s="85">
        <f t="shared" ref="K8:K42" si="1">SUM(I8-J8+K7)</f>
        <v>0</v>
      </c>
      <c r="L8" s="48"/>
      <c r="M8" s="62"/>
      <c r="N8" s="157"/>
      <c r="O8" s="124">
        <f>SUM(P8:AD8)</f>
        <v>0</v>
      </c>
      <c r="P8" s="107"/>
      <c r="Q8" s="48"/>
      <c r="R8" s="48"/>
      <c r="S8" s="48"/>
      <c r="T8" s="48"/>
      <c r="U8" s="48"/>
      <c r="V8" s="48"/>
      <c r="W8" s="48"/>
      <c r="X8" s="48"/>
      <c r="Y8" s="48"/>
      <c r="Z8" s="62"/>
      <c r="AA8" s="66"/>
      <c r="AB8" s="48"/>
      <c r="AC8" s="48"/>
      <c r="AD8" s="62"/>
      <c r="AE8" s="157"/>
      <c r="AF8" s="124">
        <f>SUM(AG8:AU8)</f>
        <v>0</v>
      </c>
      <c r="AG8" s="107"/>
      <c r="AH8" s="48"/>
      <c r="AI8" s="48"/>
      <c r="AJ8" s="48"/>
      <c r="AK8" s="48"/>
      <c r="AL8" s="48"/>
      <c r="AM8" s="48"/>
      <c r="AN8" s="48"/>
      <c r="AO8" s="48"/>
      <c r="AP8" s="48"/>
      <c r="AQ8" s="62"/>
      <c r="AR8" s="66"/>
      <c r="AS8" s="48"/>
      <c r="AT8" s="48"/>
      <c r="AU8" s="62"/>
      <c r="AV8" s="3"/>
    </row>
    <row r="9" spans="2:48" ht="16.95" customHeight="1" x14ac:dyDescent="0.3">
      <c r="B9" s="41"/>
      <c r="C9" s="42"/>
      <c r="D9" s="42"/>
      <c r="E9" s="43"/>
      <c r="F9" s="44"/>
      <c r="G9" s="44"/>
      <c r="H9" s="73">
        <f t="shared" si="0"/>
        <v>0</v>
      </c>
      <c r="I9" s="44"/>
      <c r="J9" s="44"/>
      <c r="K9" s="75">
        <f t="shared" si="1"/>
        <v>0</v>
      </c>
      <c r="L9" s="44"/>
      <c r="M9" s="61"/>
      <c r="N9" s="34"/>
      <c r="O9" s="158">
        <f>SUM(P9:AD9)</f>
        <v>0</v>
      </c>
      <c r="P9" s="106"/>
      <c r="Q9" s="44"/>
      <c r="R9" s="44"/>
      <c r="S9" s="44"/>
      <c r="T9" s="44"/>
      <c r="U9" s="44"/>
      <c r="V9" s="44"/>
      <c r="W9" s="44"/>
      <c r="X9" s="44"/>
      <c r="Y9" s="44"/>
      <c r="Z9" s="61"/>
      <c r="AA9" s="65"/>
      <c r="AB9" s="44"/>
      <c r="AC9" s="44"/>
      <c r="AD9" s="61"/>
      <c r="AE9" s="34"/>
      <c r="AF9" s="158">
        <f t="shared" ref="AF9:AF42" si="2">SUM(AG9:AU9)</f>
        <v>0</v>
      </c>
      <c r="AG9" s="106"/>
      <c r="AH9" s="44"/>
      <c r="AI9" s="44"/>
      <c r="AJ9" s="44"/>
      <c r="AK9" s="44"/>
      <c r="AL9" s="44"/>
      <c r="AM9" s="44"/>
      <c r="AN9" s="44"/>
      <c r="AO9" s="44"/>
      <c r="AP9" s="44"/>
      <c r="AQ9" s="61"/>
      <c r="AR9" s="65"/>
      <c r="AS9" s="44"/>
      <c r="AT9" s="44"/>
      <c r="AU9" s="61"/>
      <c r="AV9" s="3"/>
    </row>
    <row r="10" spans="2:48" ht="16.95" customHeight="1" x14ac:dyDescent="0.3">
      <c r="B10" s="45"/>
      <c r="C10" s="155"/>
      <c r="D10" s="46"/>
      <c r="E10" s="47"/>
      <c r="F10" s="48"/>
      <c r="G10" s="48"/>
      <c r="H10" s="74">
        <f t="shared" si="0"/>
        <v>0</v>
      </c>
      <c r="I10" s="48"/>
      <c r="J10" s="48"/>
      <c r="K10" s="74">
        <f t="shared" si="1"/>
        <v>0</v>
      </c>
      <c r="L10" s="48"/>
      <c r="M10" s="62"/>
      <c r="N10" s="35"/>
      <c r="O10" s="124">
        <f t="shared" ref="O10:O42" si="3">SUM(P10:AD10)</f>
        <v>0</v>
      </c>
      <c r="P10" s="107"/>
      <c r="Q10" s="48"/>
      <c r="R10" s="48"/>
      <c r="S10" s="48"/>
      <c r="T10" s="48"/>
      <c r="U10" s="48"/>
      <c r="V10" s="48"/>
      <c r="W10" s="48"/>
      <c r="X10" s="48"/>
      <c r="Y10" s="48"/>
      <c r="Z10" s="62"/>
      <c r="AA10" s="66"/>
      <c r="AB10" s="48"/>
      <c r="AC10" s="48"/>
      <c r="AD10" s="62"/>
      <c r="AE10" s="35"/>
      <c r="AF10" s="124">
        <f t="shared" si="2"/>
        <v>0</v>
      </c>
      <c r="AG10" s="107"/>
      <c r="AH10" s="48"/>
      <c r="AI10" s="48"/>
      <c r="AJ10" s="48"/>
      <c r="AK10" s="48"/>
      <c r="AL10" s="48"/>
      <c r="AM10" s="48"/>
      <c r="AN10" s="48"/>
      <c r="AO10" s="48"/>
      <c r="AP10" s="48"/>
      <c r="AQ10" s="62"/>
      <c r="AR10" s="66"/>
      <c r="AS10" s="48"/>
      <c r="AT10" s="48"/>
      <c r="AU10" s="62"/>
      <c r="AV10" s="3"/>
    </row>
    <row r="11" spans="2:48" ht="16.95" customHeight="1" x14ac:dyDescent="0.3">
      <c r="B11" s="41"/>
      <c r="C11" s="42"/>
      <c r="D11" s="42"/>
      <c r="E11" s="43"/>
      <c r="F11" s="44"/>
      <c r="G11" s="44"/>
      <c r="H11" s="75">
        <f t="shared" si="0"/>
        <v>0</v>
      </c>
      <c r="I11" s="44"/>
      <c r="J11" s="44"/>
      <c r="K11" s="75">
        <f t="shared" si="1"/>
        <v>0</v>
      </c>
      <c r="L11" s="44"/>
      <c r="M11" s="61"/>
      <c r="N11" s="34"/>
      <c r="O11" s="158">
        <f t="shared" si="3"/>
        <v>0</v>
      </c>
      <c r="P11" s="106"/>
      <c r="Q11" s="44"/>
      <c r="R11" s="44"/>
      <c r="S11" s="44"/>
      <c r="T11" s="44"/>
      <c r="U11" s="44"/>
      <c r="V11" s="44"/>
      <c r="W11" s="44"/>
      <c r="X11" s="44"/>
      <c r="Y11" s="44"/>
      <c r="Z11" s="61"/>
      <c r="AA11" s="65"/>
      <c r="AB11" s="44"/>
      <c r="AC11" s="44"/>
      <c r="AD11" s="61"/>
      <c r="AE11" s="34"/>
      <c r="AF11" s="158">
        <f t="shared" si="2"/>
        <v>0</v>
      </c>
      <c r="AG11" s="106"/>
      <c r="AH11" s="44"/>
      <c r="AI11" s="44"/>
      <c r="AJ11" s="44"/>
      <c r="AK11" s="44"/>
      <c r="AL11" s="44"/>
      <c r="AM11" s="44"/>
      <c r="AN11" s="44"/>
      <c r="AO11" s="44"/>
      <c r="AP11" s="44"/>
      <c r="AQ11" s="61"/>
      <c r="AR11" s="65"/>
      <c r="AS11" s="44"/>
      <c r="AT11" s="44"/>
      <c r="AU11" s="61"/>
      <c r="AV11" s="3"/>
    </row>
    <row r="12" spans="2:48" ht="16.95" customHeight="1" x14ac:dyDescent="0.3">
      <c r="B12" s="45"/>
      <c r="C12" s="155"/>
      <c r="D12" s="46"/>
      <c r="E12" s="47"/>
      <c r="F12" s="48"/>
      <c r="G12" s="48"/>
      <c r="H12" s="74">
        <f t="shared" si="0"/>
        <v>0</v>
      </c>
      <c r="I12" s="48"/>
      <c r="J12" s="48"/>
      <c r="K12" s="74">
        <f t="shared" si="1"/>
        <v>0</v>
      </c>
      <c r="L12" s="48"/>
      <c r="M12" s="62"/>
      <c r="N12" s="35"/>
      <c r="O12" s="124">
        <f t="shared" si="3"/>
        <v>0</v>
      </c>
      <c r="P12" s="107"/>
      <c r="Q12" s="48"/>
      <c r="R12" s="48"/>
      <c r="S12" s="48"/>
      <c r="T12" s="48"/>
      <c r="U12" s="48"/>
      <c r="V12" s="48"/>
      <c r="W12" s="48"/>
      <c r="X12" s="48"/>
      <c r="Y12" s="48"/>
      <c r="Z12" s="62"/>
      <c r="AA12" s="66"/>
      <c r="AB12" s="48"/>
      <c r="AC12" s="48"/>
      <c r="AD12" s="62"/>
      <c r="AE12" s="35"/>
      <c r="AF12" s="124">
        <f t="shared" si="2"/>
        <v>0</v>
      </c>
      <c r="AG12" s="107"/>
      <c r="AH12" s="48"/>
      <c r="AI12" s="48"/>
      <c r="AJ12" s="48"/>
      <c r="AK12" s="48"/>
      <c r="AL12" s="48"/>
      <c r="AM12" s="48"/>
      <c r="AN12" s="48"/>
      <c r="AO12" s="48"/>
      <c r="AP12" s="48"/>
      <c r="AQ12" s="62"/>
      <c r="AR12" s="66"/>
      <c r="AS12" s="48"/>
      <c r="AT12" s="48"/>
      <c r="AU12" s="62"/>
      <c r="AV12" s="3"/>
    </row>
    <row r="13" spans="2:48" ht="16.95" customHeight="1" x14ac:dyDescent="0.3">
      <c r="B13" s="41"/>
      <c r="C13" s="42"/>
      <c r="D13" s="42"/>
      <c r="E13" s="43"/>
      <c r="F13" s="44"/>
      <c r="G13" s="44"/>
      <c r="H13" s="75">
        <f t="shared" si="0"/>
        <v>0</v>
      </c>
      <c r="I13" s="44"/>
      <c r="J13" s="44"/>
      <c r="K13" s="75">
        <f t="shared" si="1"/>
        <v>0</v>
      </c>
      <c r="L13" s="44"/>
      <c r="M13" s="61"/>
      <c r="N13" s="34"/>
      <c r="O13" s="158">
        <f t="shared" si="3"/>
        <v>0</v>
      </c>
      <c r="P13" s="106"/>
      <c r="Q13" s="44"/>
      <c r="R13" s="44"/>
      <c r="S13" s="44"/>
      <c r="T13" s="44"/>
      <c r="U13" s="44"/>
      <c r="V13" s="44"/>
      <c r="W13" s="44"/>
      <c r="X13" s="44"/>
      <c r="Y13" s="44"/>
      <c r="Z13" s="61"/>
      <c r="AA13" s="65"/>
      <c r="AB13" s="44"/>
      <c r="AC13" s="44"/>
      <c r="AD13" s="61"/>
      <c r="AE13" s="34"/>
      <c r="AF13" s="158">
        <f t="shared" si="2"/>
        <v>0</v>
      </c>
      <c r="AG13" s="106"/>
      <c r="AH13" s="44"/>
      <c r="AI13" s="44"/>
      <c r="AJ13" s="44"/>
      <c r="AK13" s="44"/>
      <c r="AL13" s="44"/>
      <c r="AM13" s="44"/>
      <c r="AN13" s="44"/>
      <c r="AO13" s="44"/>
      <c r="AP13" s="44"/>
      <c r="AQ13" s="61"/>
      <c r="AR13" s="65"/>
      <c r="AS13" s="44"/>
      <c r="AT13" s="44"/>
      <c r="AU13" s="61"/>
      <c r="AV13" s="3"/>
    </row>
    <row r="14" spans="2:48" ht="16.95" customHeight="1" x14ac:dyDescent="0.3">
      <c r="B14" s="45"/>
      <c r="C14" s="155"/>
      <c r="D14" s="46"/>
      <c r="E14" s="47"/>
      <c r="F14" s="48"/>
      <c r="G14" s="48"/>
      <c r="H14" s="74">
        <f t="shared" si="0"/>
        <v>0</v>
      </c>
      <c r="I14" s="48"/>
      <c r="J14" s="48"/>
      <c r="K14" s="74">
        <f t="shared" si="1"/>
        <v>0</v>
      </c>
      <c r="L14" s="48"/>
      <c r="M14" s="62"/>
      <c r="N14" s="35"/>
      <c r="O14" s="124">
        <f t="shared" si="3"/>
        <v>0</v>
      </c>
      <c r="P14" s="107"/>
      <c r="Q14" s="48"/>
      <c r="R14" s="48"/>
      <c r="S14" s="48"/>
      <c r="T14" s="48"/>
      <c r="U14" s="48"/>
      <c r="V14" s="48"/>
      <c r="W14" s="48"/>
      <c r="X14" s="48"/>
      <c r="Y14" s="48"/>
      <c r="Z14" s="62"/>
      <c r="AA14" s="66"/>
      <c r="AB14" s="48"/>
      <c r="AC14" s="48"/>
      <c r="AD14" s="62"/>
      <c r="AE14" s="35"/>
      <c r="AF14" s="124">
        <f t="shared" si="2"/>
        <v>0</v>
      </c>
      <c r="AG14" s="107"/>
      <c r="AH14" s="48"/>
      <c r="AI14" s="48"/>
      <c r="AJ14" s="48"/>
      <c r="AK14" s="48"/>
      <c r="AL14" s="48"/>
      <c r="AM14" s="48"/>
      <c r="AN14" s="48"/>
      <c r="AO14" s="48"/>
      <c r="AP14" s="48"/>
      <c r="AQ14" s="62"/>
      <c r="AR14" s="66"/>
      <c r="AS14" s="48"/>
      <c r="AT14" s="48"/>
      <c r="AU14" s="62"/>
      <c r="AV14" s="3"/>
    </row>
    <row r="15" spans="2:48" ht="16.95" customHeight="1" x14ac:dyDescent="0.3">
      <c r="B15" s="41"/>
      <c r="C15" s="42"/>
      <c r="D15" s="42"/>
      <c r="E15" s="43"/>
      <c r="F15" s="44"/>
      <c r="G15" s="44"/>
      <c r="H15" s="75">
        <f t="shared" si="0"/>
        <v>0</v>
      </c>
      <c r="I15" s="44"/>
      <c r="J15" s="44"/>
      <c r="K15" s="75">
        <f t="shared" si="1"/>
        <v>0</v>
      </c>
      <c r="L15" s="44"/>
      <c r="M15" s="61"/>
      <c r="N15" s="34"/>
      <c r="O15" s="158">
        <f t="shared" si="3"/>
        <v>0</v>
      </c>
      <c r="P15" s="106"/>
      <c r="Q15" s="44"/>
      <c r="R15" s="44"/>
      <c r="S15" s="44"/>
      <c r="T15" s="44"/>
      <c r="U15" s="44"/>
      <c r="V15" s="44"/>
      <c r="W15" s="44"/>
      <c r="X15" s="44"/>
      <c r="Y15" s="44"/>
      <c r="Z15" s="61"/>
      <c r="AA15" s="65"/>
      <c r="AB15" s="44"/>
      <c r="AC15" s="44"/>
      <c r="AD15" s="61"/>
      <c r="AE15" s="34"/>
      <c r="AF15" s="158">
        <f t="shared" si="2"/>
        <v>0</v>
      </c>
      <c r="AG15" s="106"/>
      <c r="AH15" s="44"/>
      <c r="AI15" s="44"/>
      <c r="AJ15" s="44"/>
      <c r="AK15" s="44"/>
      <c r="AL15" s="44"/>
      <c r="AM15" s="44"/>
      <c r="AN15" s="44"/>
      <c r="AO15" s="44"/>
      <c r="AP15" s="44"/>
      <c r="AQ15" s="61"/>
      <c r="AR15" s="65"/>
      <c r="AS15" s="44"/>
      <c r="AT15" s="44"/>
      <c r="AU15" s="61"/>
      <c r="AV15" s="3"/>
    </row>
    <row r="16" spans="2:48" ht="16.95" customHeight="1" x14ac:dyDescent="0.3">
      <c r="B16" s="45"/>
      <c r="C16" s="155"/>
      <c r="D16" s="46"/>
      <c r="E16" s="47"/>
      <c r="F16" s="48"/>
      <c r="G16" s="48"/>
      <c r="H16" s="74">
        <f t="shared" si="0"/>
        <v>0</v>
      </c>
      <c r="I16" s="48"/>
      <c r="J16" s="48"/>
      <c r="K16" s="74">
        <f t="shared" si="1"/>
        <v>0</v>
      </c>
      <c r="L16" s="48"/>
      <c r="M16" s="62"/>
      <c r="N16" s="35"/>
      <c r="O16" s="124">
        <f t="shared" si="3"/>
        <v>0</v>
      </c>
      <c r="P16" s="107"/>
      <c r="Q16" s="48"/>
      <c r="R16" s="48"/>
      <c r="S16" s="48"/>
      <c r="T16" s="48"/>
      <c r="U16" s="48"/>
      <c r="V16" s="48"/>
      <c r="W16" s="48"/>
      <c r="X16" s="48"/>
      <c r="Y16" s="48"/>
      <c r="Z16" s="62"/>
      <c r="AA16" s="66"/>
      <c r="AB16" s="48"/>
      <c r="AC16" s="48"/>
      <c r="AD16" s="62"/>
      <c r="AE16" s="35"/>
      <c r="AF16" s="124">
        <f t="shared" si="2"/>
        <v>0</v>
      </c>
      <c r="AG16" s="107"/>
      <c r="AH16" s="48"/>
      <c r="AI16" s="48"/>
      <c r="AJ16" s="48"/>
      <c r="AK16" s="48"/>
      <c r="AL16" s="48"/>
      <c r="AM16" s="48"/>
      <c r="AN16" s="48"/>
      <c r="AO16" s="48"/>
      <c r="AP16" s="48"/>
      <c r="AQ16" s="62"/>
      <c r="AR16" s="66"/>
      <c r="AS16" s="48"/>
      <c r="AT16" s="48"/>
      <c r="AU16" s="62"/>
      <c r="AV16" s="3"/>
    </row>
    <row r="17" spans="2:48" ht="16.95" customHeight="1" x14ac:dyDescent="0.3">
      <c r="B17" s="41"/>
      <c r="C17" s="42"/>
      <c r="D17" s="42"/>
      <c r="E17" s="43"/>
      <c r="F17" s="44"/>
      <c r="G17" s="44"/>
      <c r="H17" s="75">
        <f t="shared" si="0"/>
        <v>0</v>
      </c>
      <c r="I17" s="57"/>
      <c r="J17" s="58"/>
      <c r="K17" s="75">
        <f t="shared" si="1"/>
        <v>0</v>
      </c>
      <c r="L17" s="44"/>
      <c r="M17" s="61"/>
      <c r="N17" s="34"/>
      <c r="O17" s="158">
        <f t="shared" si="3"/>
        <v>0</v>
      </c>
      <c r="P17" s="106"/>
      <c r="Q17" s="44"/>
      <c r="R17" s="44"/>
      <c r="S17" s="44"/>
      <c r="T17" s="44"/>
      <c r="U17" s="44"/>
      <c r="V17" s="44"/>
      <c r="W17" s="44"/>
      <c r="X17" s="44"/>
      <c r="Y17" s="44"/>
      <c r="Z17" s="61"/>
      <c r="AA17" s="65"/>
      <c r="AB17" s="44"/>
      <c r="AC17" s="44"/>
      <c r="AD17" s="61"/>
      <c r="AE17" s="34"/>
      <c r="AF17" s="158">
        <f t="shared" si="2"/>
        <v>0</v>
      </c>
      <c r="AG17" s="106"/>
      <c r="AH17" s="44"/>
      <c r="AI17" s="44"/>
      <c r="AJ17" s="44"/>
      <c r="AK17" s="44"/>
      <c r="AL17" s="44"/>
      <c r="AM17" s="44"/>
      <c r="AN17" s="44"/>
      <c r="AO17" s="44"/>
      <c r="AP17" s="44"/>
      <c r="AQ17" s="61"/>
      <c r="AR17" s="65"/>
      <c r="AS17" s="44"/>
      <c r="AT17" s="44"/>
      <c r="AU17" s="61"/>
      <c r="AV17" s="3"/>
    </row>
    <row r="18" spans="2:48" ht="16.95" customHeight="1" x14ac:dyDescent="0.3">
      <c r="B18" s="45"/>
      <c r="C18" s="155"/>
      <c r="D18" s="46"/>
      <c r="E18" s="47"/>
      <c r="F18" s="48"/>
      <c r="G18" s="48"/>
      <c r="H18" s="74">
        <f t="shared" si="0"/>
        <v>0</v>
      </c>
      <c r="I18" s="59"/>
      <c r="J18" s="60"/>
      <c r="K18" s="74">
        <f t="shared" si="1"/>
        <v>0</v>
      </c>
      <c r="L18" s="48"/>
      <c r="M18" s="62"/>
      <c r="N18" s="35"/>
      <c r="O18" s="124">
        <f t="shared" si="3"/>
        <v>0</v>
      </c>
      <c r="P18" s="107"/>
      <c r="Q18" s="48"/>
      <c r="R18" s="48"/>
      <c r="S18" s="48"/>
      <c r="T18" s="48"/>
      <c r="U18" s="48"/>
      <c r="V18" s="48"/>
      <c r="W18" s="48"/>
      <c r="X18" s="48"/>
      <c r="Y18" s="48"/>
      <c r="Z18" s="62"/>
      <c r="AA18" s="66"/>
      <c r="AB18" s="48"/>
      <c r="AC18" s="48"/>
      <c r="AD18" s="62"/>
      <c r="AE18" s="35"/>
      <c r="AF18" s="124">
        <f t="shared" si="2"/>
        <v>0</v>
      </c>
      <c r="AG18" s="107"/>
      <c r="AH18" s="48"/>
      <c r="AI18" s="48"/>
      <c r="AJ18" s="48"/>
      <c r="AK18" s="48"/>
      <c r="AL18" s="48"/>
      <c r="AM18" s="48"/>
      <c r="AN18" s="48"/>
      <c r="AO18" s="48"/>
      <c r="AP18" s="48"/>
      <c r="AQ18" s="62"/>
      <c r="AR18" s="66"/>
      <c r="AS18" s="48"/>
      <c r="AT18" s="48"/>
      <c r="AU18" s="62"/>
      <c r="AV18" s="3"/>
    </row>
    <row r="19" spans="2:48" ht="16.95" customHeight="1" x14ac:dyDescent="0.3">
      <c r="B19" s="41"/>
      <c r="C19" s="42"/>
      <c r="D19" s="42"/>
      <c r="E19" s="43"/>
      <c r="F19" s="44"/>
      <c r="G19" s="44"/>
      <c r="H19" s="75">
        <f t="shared" si="0"/>
        <v>0</v>
      </c>
      <c r="I19" s="57"/>
      <c r="J19" s="58"/>
      <c r="K19" s="75">
        <f t="shared" si="1"/>
        <v>0</v>
      </c>
      <c r="L19" s="44"/>
      <c r="M19" s="61"/>
      <c r="N19" s="34"/>
      <c r="O19" s="158">
        <f t="shared" si="3"/>
        <v>0</v>
      </c>
      <c r="P19" s="106"/>
      <c r="Q19" s="44"/>
      <c r="R19" s="44"/>
      <c r="S19" s="44"/>
      <c r="T19" s="44"/>
      <c r="U19" s="44"/>
      <c r="V19" s="44"/>
      <c r="W19" s="44"/>
      <c r="X19" s="44"/>
      <c r="Y19" s="44"/>
      <c r="Z19" s="61"/>
      <c r="AA19" s="65"/>
      <c r="AB19" s="44"/>
      <c r="AC19" s="44"/>
      <c r="AD19" s="61"/>
      <c r="AE19" s="34"/>
      <c r="AF19" s="158">
        <f t="shared" si="2"/>
        <v>0</v>
      </c>
      <c r="AG19" s="106"/>
      <c r="AH19" s="44"/>
      <c r="AI19" s="44"/>
      <c r="AJ19" s="44"/>
      <c r="AK19" s="44"/>
      <c r="AL19" s="44"/>
      <c r="AM19" s="44"/>
      <c r="AN19" s="44"/>
      <c r="AO19" s="44"/>
      <c r="AP19" s="44"/>
      <c r="AQ19" s="61"/>
      <c r="AR19" s="65"/>
      <c r="AS19" s="44"/>
      <c r="AT19" s="44"/>
      <c r="AU19" s="61"/>
      <c r="AV19" s="3"/>
    </row>
    <row r="20" spans="2:48" ht="16.95" customHeight="1" x14ac:dyDescent="0.3">
      <c r="B20" s="45"/>
      <c r="C20" s="155"/>
      <c r="D20" s="46"/>
      <c r="E20" s="47"/>
      <c r="F20" s="48"/>
      <c r="G20" s="48"/>
      <c r="H20" s="74">
        <f t="shared" si="0"/>
        <v>0</v>
      </c>
      <c r="I20" s="59"/>
      <c r="J20" s="60"/>
      <c r="K20" s="74">
        <f t="shared" si="1"/>
        <v>0</v>
      </c>
      <c r="L20" s="48"/>
      <c r="M20" s="62"/>
      <c r="N20" s="35"/>
      <c r="O20" s="124">
        <f t="shared" si="3"/>
        <v>0</v>
      </c>
      <c r="P20" s="107"/>
      <c r="Q20" s="48"/>
      <c r="R20" s="48"/>
      <c r="S20" s="48"/>
      <c r="T20" s="48"/>
      <c r="U20" s="48"/>
      <c r="V20" s="48"/>
      <c r="W20" s="48"/>
      <c r="X20" s="48"/>
      <c r="Y20" s="48"/>
      <c r="Z20" s="62"/>
      <c r="AA20" s="66"/>
      <c r="AB20" s="48"/>
      <c r="AC20" s="48"/>
      <c r="AD20" s="62"/>
      <c r="AE20" s="35"/>
      <c r="AF20" s="124">
        <f t="shared" si="2"/>
        <v>0</v>
      </c>
      <c r="AG20" s="107"/>
      <c r="AH20" s="48"/>
      <c r="AI20" s="48"/>
      <c r="AJ20" s="48"/>
      <c r="AK20" s="48"/>
      <c r="AL20" s="48"/>
      <c r="AM20" s="48"/>
      <c r="AN20" s="48"/>
      <c r="AO20" s="48"/>
      <c r="AP20" s="48"/>
      <c r="AQ20" s="62"/>
      <c r="AR20" s="66"/>
      <c r="AS20" s="48"/>
      <c r="AT20" s="48"/>
      <c r="AU20" s="62"/>
      <c r="AV20" s="3"/>
    </row>
    <row r="21" spans="2:48" ht="16.95" customHeight="1" x14ac:dyDescent="0.3">
      <c r="B21" s="41"/>
      <c r="C21" s="42"/>
      <c r="D21" s="42"/>
      <c r="E21" s="43"/>
      <c r="F21" s="44"/>
      <c r="G21" s="44"/>
      <c r="H21" s="75">
        <f t="shared" si="0"/>
        <v>0</v>
      </c>
      <c r="I21" s="57"/>
      <c r="J21" s="58"/>
      <c r="K21" s="75">
        <f t="shared" si="1"/>
        <v>0</v>
      </c>
      <c r="L21" s="44"/>
      <c r="M21" s="61"/>
      <c r="N21" s="34"/>
      <c r="O21" s="158">
        <f t="shared" si="3"/>
        <v>0</v>
      </c>
      <c r="P21" s="106"/>
      <c r="Q21" s="44"/>
      <c r="R21" s="44"/>
      <c r="S21" s="44"/>
      <c r="T21" s="44"/>
      <c r="U21" s="44"/>
      <c r="V21" s="44"/>
      <c r="W21" s="44"/>
      <c r="X21" s="44"/>
      <c r="Y21" s="44"/>
      <c r="Z21" s="61"/>
      <c r="AA21" s="65"/>
      <c r="AB21" s="44"/>
      <c r="AC21" s="44"/>
      <c r="AD21" s="61"/>
      <c r="AE21" s="34"/>
      <c r="AF21" s="158">
        <f t="shared" si="2"/>
        <v>0</v>
      </c>
      <c r="AG21" s="106"/>
      <c r="AH21" s="44"/>
      <c r="AI21" s="44"/>
      <c r="AJ21" s="44"/>
      <c r="AK21" s="44"/>
      <c r="AL21" s="44"/>
      <c r="AM21" s="44"/>
      <c r="AN21" s="44"/>
      <c r="AO21" s="44"/>
      <c r="AP21" s="44"/>
      <c r="AQ21" s="61"/>
      <c r="AR21" s="65"/>
      <c r="AS21" s="44"/>
      <c r="AT21" s="44"/>
      <c r="AU21" s="61"/>
      <c r="AV21" s="3"/>
    </row>
    <row r="22" spans="2:48" ht="16.95" customHeight="1" x14ac:dyDescent="0.3">
      <c r="B22" s="45"/>
      <c r="C22" s="155"/>
      <c r="D22" s="46"/>
      <c r="E22" s="47"/>
      <c r="F22" s="48"/>
      <c r="G22" s="48"/>
      <c r="H22" s="74">
        <f t="shared" si="0"/>
        <v>0</v>
      </c>
      <c r="I22" s="59"/>
      <c r="J22" s="60"/>
      <c r="K22" s="74">
        <f t="shared" si="1"/>
        <v>0</v>
      </c>
      <c r="L22" s="48"/>
      <c r="M22" s="62"/>
      <c r="N22" s="35"/>
      <c r="O22" s="124">
        <f t="shared" si="3"/>
        <v>0</v>
      </c>
      <c r="P22" s="107"/>
      <c r="Q22" s="48"/>
      <c r="R22" s="48"/>
      <c r="S22" s="48"/>
      <c r="T22" s="48"/>
      <c r="U22" s="48"/>
      <c r="V22" s="48"/>
      <c r="W22" s="48"/>
      <c r="X22" s="48"/>
      <c r="Y22" s="48"/>
      <c r="Z22" s="62"/>
      <c r="AA22" s="66"/>
      <c r="AB22" s="48"/>
      <c r="AC22" s="48"/>
      <c r="AD22" s="62"/>
      <c r="AE22" s="35"/>
      <c r="AF22" s="124">
        <f t="shared" si="2"/>
        <v>0</v>
      </c>
      <c r="AG22" s="107"/>
      <c r="AH22" s="48"/>
      <c r="AI22" s="48"/>
      <c r="AJ22" s="48"/>
      <c r="AK22" s="48"/>
      <c r="AL22" s="48"/>
      <c r="AM22" s="48"/>
      <c r="AN22" s="48"/>
      <c r="AO22" s="48"/>
      <c r="AP22" s="48"/>
      <c r="AQ22" s="62"/>
      <c r="AR22" s="66"/>
      <c r="AS22" s="48"/>
      <c r="AT22" s="48"/>
      <c r="AU22" s="62"/>
      <c r="AV22" s="3"/>
    </row>
    <row r="23" spans="2:48" ht="16.95" customHeight="1" x14ac:dyDescent="0.3">
      <c r="B23" s="41"/>
      <c r="C23" s="42"/>
      <c r="D23" s="42"/>
      <c r="E23" s="43"/>
      <c r="F23" s="44"/>
      <c r="G23" s="44"/>
      <c r="H23" s="75">
        <f t="shared" si="0"/>
        <v>0</v>
      </c>
      <c r="I23" s="57"/>
      <c r="J23" s="58"/>
      <c r="K23" s="75">
        <f t="shared" si="1"/>
        <v>0</v>
      </c>
      <c r="L23" s="44"/>
      <c r="M23" s="61"/>
      <c r="N23" s="34"/>
      <c r="O23" s="158">
        <f t="shared" si="3"/>
        <v>0</v>
      </c>
      <c r="P23" s="106"/>
      <c r="Q23" s="44"/>
      <c r="R23" s="44"/>
      <c r="S23" s="44"/>
      <c r="T23" s="44"/>
      <c r="U23" s="44"/>
      <c r="V23" s="44"/>
      <c r="W23" s="44"/>
      <c r="X23" s="44"/>
      <c r="Y23" s="44"/>
      <c r="Z23" s="61"/>
      <c r="AA23" s="65"/>
      <c r="AB23" s="44"/>
      <c r="AC23" s="44"/>
      <c r="AD23" s="61"/>
      <c r="AE23" s="34"/>
      <c r="AF23" s="158">
        <f t="shared" si="2"/>
        <v>0</v>
      </c>
      <c r="AG23" s="106"/>
      <c r="AH23" s="44"/>
      <c r="AI23" s="44"/>
      <c r="AJ23" s="44"/>
      <c r="AK23" s="44"/>
      <c r="AL23" s="44"/>
      <c r="AM23" s="44"/>
      <c r="AN23" s="44"/>
      <c r="AO23" s="44"/>
      <c r="AP23" s="44"/>
      <c r="AQ23" s="61"/>
      <c r="AR23" s="65"/>
      <c r="AS23" s="44"/>
      <c r="AT23" s="44"/>
      <c r="AU23" s="61"/>
      <c r="AV23" s="3"/>
    </row>
    <row r="24" spans="2:48" ht="16.95" customHeight="1" x14ac:dyDescent="0.3">
      <c r="B24" s="45"/>
      <c r="C24" s="155"/>
      <c r="D24" s="46"/>
      <c r="E24" s="47"/>
      <c r="F24" s="48"/>
      <c r="G24" s="48"/>
      <c r="H24" s="74">
        <f t="shared" si="0"/>
        <v>0</v>
      </c>
      <c r="I24" s="59"/>
      <c r="J24" s="60"/>
      <c r="K24" s="74">
        <f t="shared" si="1"/>
        <v>0</v>
      </c>
      <c r="L24" s="48"/>
      <c r="M24" s="62"/>
      <c r="N24" s="35"/>
      <c r="O24" s="124">
        <f t="shared" si="3"/>
        <v>0</v>
      </c>
      <c r="P24" s="107"/>
      <c r="Q24" s="48"/>
      <c r="R24" s="48"/>
      <c r="S24" s="48"/>
      <c r="T24" s="48"/>
      <c r="U24" s="48"/>
      <c r="V24" s="48"/>
      <c r="W24" s="48"/>
      <c r="X24" s="48"/>
      <c r="Y24" s="48"/>
      <c r="Z24" s="62"/>
      <c r="AA24" s="66"/>
      <c r="AB24" s="48"/>
      <c r="AC24" s="48"/>
      <c r="AD24" s="62"/>
      <c r="AE24" s="35"/>
      <c r="AF24" s="124">
        <f t="shared" si="2"/>
        <v>0</v>
      </c>
      <c r="AG24" s="107"/>
      <c r="AH24" s="48"/>
      <c r="AI24" s="48"/>
      <c r="AJ24" s="48"/>
      <c r="AK24" s="48"/>
      <c r="AL24" s="48"/>
      <c r="AM24" s="48"/>
      <c r="AN24" s="48"/>
      <c r="AO24" s="48"/>
      <c r="AP24" s="48"/>
      <c r="AQ24" s="62"/>
      <c r="AR24" s="66"/>
      <c r="AS24" s="48"/>
      <c r="AT24" s="48"/>
      <c r="AU24" s="62"/>
      <c r="AV24" s="3"/>
    </row>
    <row r="25" spans="2:48" ht="16.95" customHeight="1" x14ac:dyDescent="0.3">
      <c r="B25" s="41"/>
      <c r="C25" s="42"/>
      <c r="D25" s="42"/>
      <c r="E25" s="43"/>
      <c r="F25" s="44"/>
      <c r="G25" s="44"/>
      <c r="H25" s="75">
        <f t="shared" si="0"/>
        <v>0</v>
      </c>
      <c r="I25" s="57"/>
      <c r="J25" s="58"/>
      <c r="K25" s="75">
        <f t="shared" si="1"/>
        <v>0</v>
      </c>
      <c r="L25" s="44"/>
      <c r="M25" s="61"/>
      <c r="N25" s="34"/>
      <c r="O25" s="158">
        <f t="shared" si="3"/>
        <v>0</v>
      </c>
      <c r="P25" s="106"/>
      <c r="Q25" s="44"/>
      <c r="R25" s="44"/>
      <c r="S25" s="44"/>
      <c r="T25" s="44"/>
      <c r="U25" s="44"/>
      <c r="V25" s="44"/>
      <c r="W25" s="44"/>
      <c r="X25" s="44"/>
      <c r="Y25" s="44"/>
      <c r="Z25" s="61"/>
      <c r="AA25" s="65"/>
      <c r="AB25" s="44"/>
      <c r="AC25" s="44"/>
      <c r="AD25" s="61"/>
      <c r="AE25" s="34"/>
      <c r="AF25" s="158">
        <f t="shared" si="2"/>
        <v>0</v>
      </c>
      <c r="AG25" s="106"/>
      <c r="AH25" s="44"/>
      <c r="AI25" s="44"/>
      <c r="AJ25" s="44"/>
      <c r="AK25" s="44"/>
      <c r="AL25" s="44"/>
      <c r="AM25" s="44"/>
      <c r="AN25" s="44"/>
      <c r="AO25" s="44"/>
      <c r="AP25" s="44"/>
      <c r="AQ25" s="61"/>
      <c r="AR25" s="65"/>
      <c r="AS25" s="44"/>
      <c r="AT25" s="44"/>
      <c r="AU25" s="61"/>
      <c r="AV25" s="3"/>
    </row>
    <row r="26" spans="2:48" ht="16.95" customHeight="1" x14ac:dyDescent="0.3">
      <c r="B26" s="45"/>
      <c r="C26" s="155"/>
      <c r="D26" s="46"/>
      <c r="E26" s="47"/>
      <c r="F26" s="48"/>
      <c r="G26" s="48"/>
      <c r="H26" s="74">
        <f t="shared" si="0"/>
        <v>0</v>
      </c>
      <c r="I26" s="59"/>
      <c r="J26" s="60"/>
      <c r="K26" s="74">
        <f t="shared" si="1"/>
        <v>0</v>
      </c>
      <c r="L26" s="48"/>
      <c r="M26" s="62"/>
      <c r="N26" s="35"/>
      <c r="O26" s="124">
        <f t="shared" si="3"/>
        <v>0</v>
      </c>
      <c r="P26" s="107"/>
      <c r="Q26" s="48"/>
      <c r="R26" s="48"/>
      <c r="S26" s="48"/>
      <c r="T26" s="48"/>
      <c r="U26" s="48"/>
      <c r="V26" s="48"/>
      <c r="W26" s="48"/>
      <c r="X26" s="48"/>
      <c r="Y26" s="48"/>
      <c r="Z26" s="62"/>
      <c r="AA26" s="66"/>
      <c r="AB26" s="48"/>
      <c r="AC26" s="48"/>
      <c r="AD26" s="62"/>
      <c r="AE26" s="35"/>
      <c r="AF26" s="124">
        <f t="shared" si="2"/>
        <v>0</v>
      </c>
      <c r="AG26" s="107"/>
      <c r="AH26" s="48"/>
      <c r="AI26" s="48"/>
      <c r="AJ26" s="48"/>
      <c r="AK26" s="48"/>
      <c r="AL26" s="48"/>
      <c r="AM26" s="48"/>
      <c r="AN26" s="48"/>
      <c r="AO26" s="48"/>
      <c r="AP26" s="48"/>
      <c r="AQ26" s="62"/>
      <c r="AR26" s="66"/>
      <c r="AS26" s="48"/>
      <c r="AT26" s="48"/>
      <c r="AU26" s="62"/>
      <c r="AV26" s="3"/>
    </row>
    <row r="27" spans="2:48" ht="16.95" customHeight="1" x14ac:dyDescent="0.3">
      <c r="B27" s="41"/>
      <c r="C27" s="42"/>
      <c r="D27" s="42"/>
      <c r="E27" s="43"/>
      <c r="F27" s="44"/>
      <c r="G27" s="44"/>
      <c r="H27" s="75">
        <f t="shared" si="0"/>
        <v>0</v>
      </c>
      <c r="I27" s="44"/>
      <c r="J27" s="44"/>
      <c r="K27" s="75">
        <f t="shared" si="1"/>
        <v>0</v>
      </c>
      <c r="L27" s="44"/>
      <c r="M27" s="61"/>
      <c r="N27" s="34"/>
      <c r="O27" s="158">
        <f t="shared" si="3"/>
        <v>0</v>
      </c>
      <c r="P27" s="106"/>
      <c r="Q27" s="44"/>
      <c r="R27" s="44"/>
      <c r="S27" s="44"/>
      <c r="T27" s="44"/>
      <c r="U27" s="44"/>
      <c r="V27" s="44"/>
      <c r="W27" s="44"/>
      <c r="X27" s="44"/>
      <c r="Y27" s="44"/>
      <c r="Z27" s="61"/>
      <c r="AA27" s="65"/>
      <c r="AB27" s="44"/>
      <c r="AC27" s="44"/>
      <c r="AD27" s="61"/>
      <c r="AE27" s="34"/>
      <c r="AF27" s="158">
        <f t="shared" si="2"/>
        <v>0</v>
      </c>
      <c r="AG27" s="106"/>
      <c r="AH27" s="44"/>
      <c r="AI27" s="44"/>
      <c r="AJ27" s="44"/>
      <c r="AK27" s="44"/>
      <c r="AL27" s="44"/>
      <c r="AM27" s="44"/>
      <c r="AN27" s="44"/>
      <c r="AO27" s="44"/>
      <c r="AP27" s="44"/>
      <c r="AQ27" s="61"/>
      <c r="AR27" s="65"/>
      <c r="AS27" s="44"/>
      <c r="AT27" s="44"/>
      <c r="AU27" s="61"/>
      <c r="AV27" s="3"/>
    </row>
    <row r="28" spans="2:48" ht="16.95" customHeight="1" x14ac:dyDescent="0.3">
      <c r="B28" s="45"/>
      <c r="C28" s="155"/>
      <c r="D28" s="46"/>
      <c r="E28" s="47"/>
      <c r="F28" s="48"/>
      <c r="G28" s="48"/>
      <c r="H28" s="74">
        <f t="shared" si="0"/>
        <v>0</v>
      </c>
      <c r="I28" s="48"/>
      <c r="J28" s="48"/>
      <c r="K28" s="74">
        <f t="shared" si="1"/>
        <v>0</v>
      </c>
      <c r="L28" s="48"/>
      <c r="M28" s="62"/>
      <c r="N28" s="35"/>
      <c r="O28" s="124">
        <f t="shared" si="3"/>
        <v>0</v>
      </c>
      <c r="P28" s="107"/>
      <c r="Q28" s="48"/>
      <c r="R28" s="48"/>
      <c r="S28" s="48"/>
      <c r="T28" s="48"/>
      <c r="U28" s="48"/>
      <c r="V28" s="48"/>
      <c r="W28" s="48"/>
      <c r="X28" s="48"/>
      <c r="Y28" s="48"/>
      <c r="Z28" s="62"/>
      <c r="AA28" s="66"/>
      <c r="AB28" s="48"/>
      <c r="AC28" s="48"/>
      <c r="AD28" s="62"/>
      <c r="AE28" s="35"/>
      <c r="AF28" s="124">
        <f t="shared" si="2"/>
        <v>0</v>
      </c>
      <c r="AG28" s="107"/>
      <c r="AH28" s="48"/>
      <c r="AI28" s="48"/>
      <c r="AJ28" s="48"/>
      <c r="AK28" s="48"/>
      <c r="AL28" s="48"/>
      <c r="AM28" s="48"/>
      <c r="AN28" s="48"/>
      <c r="AO28" s="48"/>
      <c r="AP28" s="48"/>
      <c r="AQ28" s="62"/>
      <c r="AR28" s="66"/>
      <c r="AS28" s="48"/>
      <c r="AT28" s="48"/>
      <c r="AU28" s="62"/>
      <c r="AV28" s="3"/>
    </row>
    <row r="29" spans="2:48" ht="16.95" customHeight="1" x14ac:dyDescent="0.3">
      <c r="B29" s="41"/>
      <c r="C29" s="42"/>
      <c r="D29" s="42"/>
      <c r="E29" s="43"/>
      <c r="F29" s="44"/>
      <c r="G29" s="44"/>
      <c r="H29" s="75">
        <f t="shared" si="0"/>
        <v>0</v>
      </c>
      <c r="I29" s="44"/>
      <c r="J29" s="44"/>
      <c r="K29" s="75">
        <f t="shared" si="1"/>
        <v>0</v>
      </c>
      <c r="L29" s="44"/>
      <c r="M29" s="61"/>
      <c r="N29" s="34"/>
      <c r="O29" s="158">
        <f t="shared" si="3"/>
        <v>0</v>
      </c>
      <c r="P29" s="106"/>
      <c r="Q29" s="44"/>
      <c r="R29" s="44"/>
      <c r="S29" s="44"/>
      <c r="T29" s="44"/>
      <c r="U29" s="44"/>
      <c r="V29" s="44"/>
      <c r="W29" s="44"/>
      <c r="X29" s="44"/>
      <c r="Y29" s="44"/>
      <c r="Z29" s="61"/>
      <c r="AA29" s="65"/>
      <c r="AB29" s="44"/>
      <c r="AC29" s="44"/>
      <c r="AD29" s="61"/>
      <c r="AE29" s="34"/>
      <c r="AF29" s="158">
        <f t="shared" si="2"/>
        <v>0</v>
      </c>
      <c r="AG29" s="106"/>
      <c r="AH29" s="44"/>
      <c r="AI29" s="44"/>
      <c r="AJ29" s="44"/>
      <c r="AK29" s="44"/>
      <c r="AL29" s="44"/>
      <c r="AM29" s="44"/>
      <c r="AN29" s="44"/>
      <c r="AO29" s="44"/>
      <c r="AP29" s="44"/>
      <c r="AQ29" s="61"/>
      <c r="AR29" s="65"/>
      <c r="AS29" s="44"/>
      <c r="AT29" s="44"/>
      <c r="AU29" s="61"/>
      <c r="AV29" s="3"/>
    </row>
    <row r="30" spans="2:48" ht="16.95" customHeight="1" x14ac:dyDescent="0.3">
      <c r="B30" s="45"/>
      <c r="C30" s="155"/>
      <c r="D30" s="46"/>
      <c r="E30" s="47"/>
      <c r="F30" s="48"/>
      <c r="G30" s="48"/>
      <c r="H30" s="74">
        <f t="shared" si="0"/>
        <v>0</v>
      </c>
      <c r="I30" s="48"/>
      <c r="J30" s="48"/>
      <c r="K30" s="74">
        <f t="shared" si="1"/>
        <v>0</v>
      </c>
      <c r="L30" s="48"/>
      <c r="M30" s="62"/>
      <c r="N30" s="35"/>
      <c r="O30" s="124">
        <f t="shared" si="3"/>
        <v>0</v>
      </c>
      <c r="P30" s="107"/>
      <c r="Q30" s="48"/>
      <c r="R30" s="48"/>
      <c r="S30" s="48"/>
      <c r="T30" s="48"/>
      <c r="U30" s="48"/>
      <c r="V30" s="48"/>
      <c r="W30" s="48"/>
      <c r="X30" s="48"/>
      <c r="Y30" s="48"/>
      <c r="Z30" s="62"/>
      <c r="AA30" s="66"/>
      <c r="AB30" s="48"/>
      <c r="AC30" s="48"/>
      <c r="AD30" s="62"/>
      <c r="AE30" s="35"/>
      <c r="AF30" s="124">
        <f t="shared" si="2"/>
        <v>0</v>
      </c>
      <c r="AG30" s="107"/>
      <c r="AH30" s="48"/>
      <c r="AI30" s="48"/>
      <c r="AJ30" s="48"/>
      <c r="AK30" s="48"/>
      <c r="AL30" s="48"/>
      <c r="AM30" s="48"/>
      <c r="AN30" s="48"/>
      <c r="AO30" s="48"/>
      <c r="AP30" s="48"/>
      <c r="AQ30" s="62"/>
      <c r="AR30" s="66"/>
      <c r="AS30" s="48"/>
      <c r="AT30" s="48"/>
      <c r="AU30" s="62"/>
      <c r="AV30" s="3"/>
    </row>
    <row r="31" spans="2:48" ht="16.95" customHeight="1" x14ac:dyDescent="0.3">
      <c r="B31" s="49"/>
      <c r="C31" s="42"/>
      <c r="D31" s="50"/>
      <c r="E31" s="51"/>
      <c r="F31" s="52"/>
      <c r="G31" s="52"/>
      <c r="H31" s="75">
        <f t="shared" si="0"/>
        <v>0</v>
      </c>
      <c r="I31" s="52"/>
      <c r="J31" s="52"/>
      <c r="K31" s="75">
        <f t="shared" si="1"/>
        <v>0</v>
      </c>
      <c r="L31" s="52"/>
      <c r="M31" s="63"/>
      <c r="N31" s="34"/>
      <c r="O31" s="158">
        <f t="shared" si="3"/>
        <v>0</v>
      </c>
      <c r="P31" s="108"/>
      <c r="Q31" s="52"/>
      <c r="R31" s="52"/>
      <c r="S31" s="52"/>
      <c r="T31" s="52"/>
      <c r="U31" s="52"/>
      <c r="V31" s="52"/>
      <c r="W31" s="52"/>
      <c r="X31" s="52"/>
      <c r="Y31" s="52"/>
      <c r="Z31" s="63"/>
      <c r="AA31" s="67"/>
      <c r="AB31" s="52"/>
      <c r="AC31" s="52"/>
      <c r="AD31" s="63"/>
      <c r="AE31" s="34"/>
      <c r="AF31" s="158">
        <f t="shared" si="2"/>
        <v>0</v>
      </c>
      <c r="AG31" s="108"/>
      <c r="AH31" s="52"/>
      <c r="AI31" s="52"/>
      <c r="AJ31" s="52"/>
      <c r="AK31" s="52"/>
      <c r="AL31" s="52"/>
      <c r="AM31" s="52"/>
      <c r="AN31" s="52"/>
      <c r="AO31" s="52"/>
      <c r="AP31" s="52"/>
      <c r="AQ31" s="63"/>
      <c r="AR31" s="67"/>
      <c r="AS31" s="52"/>
      <c r="AT31" s="52"/>
      <c r="AU31" s="63"/>
      <c r="AV31" s="3"/>
    </row>
    <row r="32" spans="2:48" ht="16.95" customHeight="1" x14ac:dyDescent="0.3">
      <c r="B32" s="53"/>
      <c r="C32" s="155"/>
      <c r="D32" s="54"/>
      <c r="E32" s="55"/>
      <c r="F32" s="56"/>
      <c r="G32" s="56"/>
      <c r="H32" s="74">
        <f t="shared" si="0"/>
        <v>0</v>
      </c>
      <c r="I32" s="56"/>
      <c r="J32" s="56"/>
      <c r="K32" s="74">
        <f t="shared" si="1"/>
        <v>0</v>
      </c>
      <c r="L32" s="56"/>
      <c r="M32" s="64"/>
      <c r="N32" s="36"/>
      <c r="O32" s="124">
        <f t="shared" si="3"/>
        <v>0</v>
      </c>
      <c r="P32" s="109"/>
      <c r="Q32" s="56"/>
      <c r="R32" s="56"/>
      <c r="S32" s="56"/>
      <c r="T32" s="56"/>
      <c r="U32" s="56"/>
      <c r="V32" s="56"/>
      <c r="W32" s="56"/>
      <c r="X32" s="56"/>
      <c r="Y32" s="56"/>
      <c r="Z32" s="64"/>
      <c r="AA32" s="68"/>
      <c r="AB32" s="56"/>
      <c r="AC32" s="56"/>
      <c r="AD32" s="64"/>
      <c r="AE32" s="35"/>
      <c r="AF32" s="124">
        <f t="shared" si="2"/>
        <v>0</v>
      </c>
      <c r="AG32" s="109"/>
      <c r="AH32" s="56"/>
      <c r="AI32" s="56"/>
      <c r="AJ32" s="56"/>
      <c r="AK32" s="56"/>
      <c r="AL32" s="56"/>
      <c r="AM32" s="56"/>
      <c r="AN32" s="56"/>
      <c r="AO32" s="56"/>
      <c r="AP32" s="56"/>
      <c r="AQ32" s="64"/>
      <c r="AR32" s="68"/>
      <c r="AS32" s="56"/>
      <c r="AT32" s="56"/>
      <c r="AU32" s="64"/>
      <c r="AV32" s="3"/>
    </row>
    <row r="33" spans="2:48" ht="16.95" customHeight="1" x14ac:dyDescent="0.3">
      <c r="B33" s="49"/>
      <c r="C33" s="42"/>
      <c r="D33" s="50"/>
      <c r="E33" s="51"/>
      <c r="F33" s="52"/>
      <c r="G33" s="52"/>
      <c r="H33" s="75">
        <f t="shared" si="0"/>
        <v>0</v>
      </c>
      <c r="I33" s="52"/>
      <c r="J33" s="52"/>
      <c r="K33" s="75">
        <f t="shared" si="1"/>
        <v>0</v>
      </c>
      <c r="L33" s="52"/>
      <c r="M33" s="63"/>
      <c r="N33" s="37"/>
      <c r="O33" s="158">
        <f t="shared" si="3"/>
        <v>0</v>
      </c>
      <c r="P33" s="108"/>
      <c r="Q33" s="52"/>
      <c r="R33" s="52"/>
      <c r="S33" s="52"/>
      <c r="T33" s="52"/>
      <c r="U33" s="52"/>
      <c r="V33" s="52"/>
      <c r="W33" s="52"/>
      <c r="X33" s="52"/>
      <c r="Y33" s="52"/>
      <c r="Z33" s="63"/>
      <c r="AA33" s="67"/>
      <c r="AB33" s="52"/>
      <c r="AC33" s="52"/>
      <c r="AD33" s="63"/>
      <c r="AE33" s="34"/>
      <c r="AF33" s="158">
        <f t="shared" si="2"/>
        <v>0</v>
      </c>
      <c r="AG33" s="108"/>
      <c r="AH33" s="52"/>
      <c r="AI33" s="52"/>
      <c r="AJ33" s="52"/>
      <c r="AK33" s="52"/>
      <c r="AL33" s="52"/>
      <c r="AM33" s="52"/>
      <c r="AN33" s="52"/>
      <c r="AO33" s="52"/>
      <c r="AP33" s="52"/>
      <c r="AQ33" s="63"/>
      <c r="AR33" s="67"/>
      <c r="AS33" s="52"/>
      <c r="AT33" s="52"/>
      <c r="AU33" s="63"/>
      <c r="AV33" s="3"/>
    </row>
    <row r="34" spans="2:48" ht="16.95" customHeight="1" x14ac:dyDescent="0.3">
      <c r="B34" s="53"/>
      <c r="C34" s="155"/>
      <c r="D34" s="54"/>
      <c r="E34" s="55"/>
      <c r="F34" s="56"/>
      <c r="G34" s="56"/>
      <c r="H34" s="74">
        <f t="shared" si="0"/>
        <v>0</v>
      </c>
      <c r="I34" s="56"/>
      <c r="J34" s="56"/>
      <c r="K34" s="74">
        <f t="shared" si="1"/>
        <v>0</v>
      </c>
      <c r="L34" s="56"/>
      <c r="M34" s="64"/>
      <c r="N34" s="36"/>
      <c r="O34" s="124">
        <f t="shared" si="3"/>
        <v>0</v>
      </c>
      <c r="P34" s="109"/>
      <c r="Q34" s="56"/>
      <c r="R34" s="56"/>
      <c r="S34" s="56"/>
      <c r="T34" s="56"/>
      <c r="U34" s="56"/>
      <c r="V34" s="56"/>
      <c r="W34" s="56"/>
      <c r="X34" s="56"/>
      <c r="Y34" s="56"/>
      <c r="Z34" s="64"/>
      <c r="AA34" s="68"/>
      <c r="AB34" s="56"/>
      <c r="AC34" s="56"/>
      <c r="AD34" s="64"/>
      <c r="AE34" s="35"/>
      <c r="AF34" s="124">
        <f t="shared" si="2"/>
        <v>0</v>
      </c>
      <c r="AG34" s="109"/>
      <c r="AH34" s="56"/>
      <c r="AI34" s="56"/>
      <c r="AJ34" s="56"/>
      <c r="AK34" s="56"/>
      <c r="AL34" s="56"/>
      <c r="AM34" s="56"/>
      <c r="AN34" s="56"/>
      <c r="AO34" s="56"/>
      <c r="AP34" s="56"/>
      <c r="AQ34" s="64"/>
      <c r="AR34" s="68"/>
      <c r="AS34" s="56"/>
      <c r="AT34" s="56"/>
      <c r="AU34" s="64"/>
      <c r="AV34" s="3"/>
    </row>
    <row r="35" spans="2:48" ht="16.95" customHeight="1" x14ac:dyDescent="0.3">
      <c r="B35" s="49"/>
      <c r="C35" s="42"/>
      <c r="D35" s="50"/>
      <c r="E35" s="51"/>
      <c r="F35" s="44"/>
      <c r="G35" s="44"/>
      <c r="H35" s="75">
        <f t="shared" si="0"/>
        <v>0</v>
      </c>
      <c r="I35" s="44"/>
      <c r="J35" s="44"/>
      <c r="K35" s="75">
        <f t="shared" si="1"/>
        <v>0</v>
      </c>
      <c r="L35" s="44"/>
      <c r="M35" s="61"/>
      <c r="N35" s="37"/>
      <c r="O35" s="158">
        <f t="shared" si="3"/>
        <v>0</v>
      </c>
      <c r="P35" s="108"/>
      <c r="Q35" s="52"/>
      <c r="R35" s="52"/>
      <c r="S35" s="52"/>
      <c r="T35" s="52"/>
      <c r="U35" s="52"/>
      <c r="V35" s="52"/>
      <c r="W35" s="52"/>
      <c r="X35" s="52"/>
      <c r="Y35" s="52"/>
      <c r="Z35" s="63"/>
      <c r="AA35" s="67"/>
      <c r="AB35" s="52"/>
      <c r="AC35" s="52"/>
      <c r="AD35" s="63"/>
      <c r="AE35" s="34"/>
      <c r="AF35" s="158">
        <f t="shared" si="2"/>
        <v>0</v>
      </c>
      <c r="AG35" s="108"/>
      <c r="AH35" s="52"/>
      <c r="AI35" s="52"/>
      <c r="AJ35" s="52"/>
      <c r="AK35" s="52"/>
      <c r="AL35" s="52"/>
      <c r="AM35" s="52"/>
      <c r="AN35" s="52"/>
      <c r="AO35" s="52"/>
      <c r="AP35" s="52"/>
      <c r="AQ35" s="63"/>
      <c r="AR35" s="67"/>
      <c r="AS35" s="52"/>
      <c r="AT35" s="52"/>
      <c r="AU35" s="63"/>
      <c r="AV35" s="3"/>
    </row>
    <row r="36" spans="2:48" ht="16.95" customHeight="1" x14ac:dyDescent="0.3">
      <c r="B36" s="53"/>
      <c r="C36" s="155"/>
      <c r="D36" s="54"/>
      <c r="E36" s="55"/>
      <c r="F36" s="48"/>
      <c r="G36" s="48"/>
      <c r="H36" s="74">
        <f t="shared" si="0"/>
        <v>0</v>
      </c>
      <c r="I36" s="48"/>
      <c r="J36" s="48"/>
      <c r="K36" s="74">
        <f t="shared" si="1"/>
        <v>0</v>
      </c>
      <c r="L36" s="48"/>
      <c r="M36" s="62"/>
      <c r="N36" s="36"/>
      <c r="O36" s="124">
        <f t="shared" si="3"/>
        <v>0</v>
      </c>
      <c r="P36" s="109"/>
      <c r="Q36" s="56"/>
      <c r="R36" s="56"/>
      <c r="S36" s="56"/>
      <c r="T36" s="56"/>
      <c r="U36" s="56"/>
      <c r="V36" s="56"/>
      <c r="W36" s="56"/>
      <c r="X36" s="56"/>
      <c r="Y36" s="56"/>
      <c r="Z36" s="64"/>
      <c r="AA36" s="68"/>
      <c r="AB36" s="56"/>
      <c r="AC36" s="56"/>
      <c r="AD36" s="64"/>
      <c r="AE36" s="35"/>
      <c r="AF36" s="124">
        <f t="shared" si="2"/>
        <v>0</v>
      </c>
      <c r="AG36" s="109"/>
      <c r="AH36" s="56"/>
      <c r="AI36" s="56"/>
      <c r="AJ36" s="56"/>
      <c r="AK36" s="56"/>
      <c r="AL36" s="56"/>
      <c r="AM36" s="56"/>
      <c r="AN36" s="56"/>
      <c r="AO36" s="56"/>
      <c r="AP36" s="56"/>
      <c r="AQ36" s="64"/>
      <c r="AR36" s="68"/>
      <c r="AS36" s="56"/>
      <c r="AT36" s="56"/>
      <c r="AU36" s="64"/>
      <c r="AV36" s="3"/>
    </row>
    <row r="37" spans="2:48" ht="16.95" customHeight="1" x14ac:dyDescent="0.3">
      <c r="B37" s="49"/>
      <c r="C37" s="42"/>
      <c r="D37" s="50"/>
      <c r="E37" s="51"/>
      <c r="F37" s="52"/>
      <c r="G37" s="52"/>
      <c r="H37" s="75">
        <f>SUM(F37-G37+H36)</f>
        <v>0</v>
      </c>
      <c r="I37" s="52"/>
      <c r="J37" s="52"/>
      <c r="K37" s="75">
        <f>SUM(I37-J37+K36)</f>
        <v>0</v>
      </c>
      <c r="L37" s="52"/>
      <c r="M37" s="63"/>
      <c r="N37" s="37"/>
      <c r="O37" s="158">
        <f t="shared" si="3"/>
        <v>0</v>
      </c>
      <c r="P37" s="108"/>
      <c r="Q37" s="52"/>
      <c r="R37" s="52"/>
      <c r="S37" s="52"/>
      <c r="T37" s="52"/>
      <c r="U37" s="52"/>
      <c r="V37" s="52"/>
      <c r="W37" s="52"/>
      <c r="X37" s="52"/>
      <c r="Y37" s="52"/>
      <c r="Z37" s="63"/>
      <c r="AA37" s="67"/>
      <c r="AB37" s="52"/>
      <c r="AC37" s="52"/>
      <c r="AD37" s="63"/>
      <c r="AE37" s="34"/>
      <c r="AF37" s="158">
        <f t="shared" si="2"/>
        <v>0</v>
      </c>
      <c r="AG37" s="108"/>
      <c r="AH37" s="52"/>
      <c r="AI37" s="52"/>
      <c r="AJ37" s="52"/>
      <c r="AK37" s="52"/>
      <c r="AL37" s="52"/>
      <c r="AM37" s="52"/>
      <c r="AN37" s="52"/>
      <c r="AO37" s="52"/>
      <c r="AP37" s="52"/>
      <c r="AQ37" s="63"/>
      <c r="AR37" s="67"/>
      <c r="AS37" s="52"/>
      <c r="AT37" s="52"/>
      <c r="AU37" s="63"/>
      <c r="AV37" s="3"/>
    </row>
    <row r="38" spans="2:48" ht="16.95" customHeight="1" x14ac:dyDescent="0.3">
      <c r="B38" s="53"/>
      <c r="C38" s="155"/>
      <c r="D38" s="54"/>
      <c r="E38" s="55"/>
      <c r="F38" s="56"/>
      <c r="G38" s="56"/>
      <c r="H38" s="74">
        <f t="shared" si="0"/>
        <v>0</v>
      </c>
      <c r="I38" s="56"/>
      <c r="J38" s="56"/>
      <c r="K38" s="74">
        <f t="shared" si="1"/>
        <v>0</v>
      </c>
      <c r="L38" s="56"/>
      <c r="M38" s="64"/>
      <c r="N38" s="36"/>
      <c r="O38" s="124">
        <f t="shared" si="3"/>
        <v>0</v>
      </c>
      <c r="P38" s="109"/>
      <c r="Q38" s="56"/>
      <c r="R38" s="56"/>
      <c r="S38" s="56"/>
      <c r="T38" s="56"/>
      <c r="U38" s="56"/>
      <c r="V38" s="56"/>
      <c r="W38" s="56"/>
      <c r="X38" s="56"/>
      <c r="Y38" s="56"/>
      <c r="Z38" s="64"/>
      <c r="AA38" s="68"/>
      <c r="AB38" s="56"/>
      <c r="AC38" s="56"/>
      <c r="AD38" s="64"/>
      <c r="AE38" s="35"/>
      <c r="AF38" s="124">
        <f t="shared" si="2"/>
        <v>0</v>
      </c>
      <c r="AG38" s="109"/>
      <c r="AH38" s="56"/>
      <c r="AI38" s="56"/>
      <c r="AJ38" s="56"/>
      <c r="AK38" s="56"/>
      <c r="AL38" s="56"/>
      <c r="AM38" s="56"/>
      <c r="AN38" s="56"/>
      <c r="AO38" s="56"/>
      <c r="AP38" s="56"/>
      <c r="AQ38" s="64"/>
      <c r="AR38" s="68"/>
      <c r="AS38" s="56"/>
      <c r="AT38" s="56"/>
      <c r="AU38" s="64"/>
      <c r="AV38" s="3"/>
    </row>
    <row r="39" spans="2:48" ht="16.95" customHeight="1" x14ac:dyDescent="0.3">
      <c r="B39" s="49"/>
      <c r="C39" s="42"/>
      <c r="D39" s="50"/>
      <c r="E39" s="51"/>
      <c r="F39" s="52"/>
      <c r="G39" s="52"/>
      <c r="H39" s="75">
        <f t="shared" si="0"/>
        <v>0</v>
      </c>
      <c r="I39" s="52"/>
      <c r="J39" s="52"/>
      <c r="K39" s="75">
        <f t="shared" si="1"/>
        <v>0</v>
      </c>
      <c r="L39" s="52"/>
      <c r="M39" s="63"/>
      <c r="N39" s="37"/>
      <c r="O39" s="158">
        <f t="shared" si="3"/>
        <v>0</v>
      </c>
      <c r="P39" s="108"/>
      <c r="Q39" s="52"/>
      <c r="R39" s="52"/>
      <c r="S39" s="52"/>
      <c r="T39" s="52"/>
      <c r="U39" s="52"/>
      <c r="V39" s="52"/>
      <c r="W39" s="52"/>
      <c r="X39" s="52"/>
      <c r="Y39" s="52"/>
      <c r="Z39" s="63"/>
      <c r="AA39" s="67"/>
      <c r="AB39" s="52"/>
      <c r="AC39" s="52"/>
      <c r="AD39" s="63"/>
      <c r="AE39" s="34"/>
      <c r="AF39" s="158">
        <f t="shared" si="2"/>
        <v>0</v>
      </c>
      <c r="AG39" s="108"/>
      <c r="AH39" s="52"/>
      <c r="AI39" s="52"/>
      <c r="AJ39" s="52"/>
      <c r="AK39" s="52"/>
      <c r="AL39" s="52"/>
      <c r="AM39" s="52"/>
      <c r="AN39" s="52"/>
      <c r="AO39" s="52"/>
      <c r="AP39" s="52"/>
      <c r="AQ39" s="63"/>
      <c r="AR39" s="67"/>
      <c r="AS39" s="52"/>
      <c r="AT39" s="52"/>
      <c r="AU39" s="63"/>
      <c r="AV39" s="3"/>
    </row>
    <row r="40" spans="2:48" ht="16.95" customHeight="1" x14ac:dyDescent="0.3">
      <c r="B40" s="53"/>
      <c r="C40" s="155"/>
      <c r="D40" s="54"/>
      <c r="E40" s="55"/>
      <c r="F40" s="56"/>
      <c r="G40" s="56"/>
      <c r="H40" s="74">
        <f t="shared" si="0"/>
        <v>0</v>
      </c>
      <c r="I40" s="56"/>
      <c r="J40" s="56"/>
      <c r="K40" s="74">
        <f t="shared" si="1"/>
        <v>0</v>
      </c>
      <c r="L40" s="56"/>
      <c r="M40" s="64"/>
      <c r="N40" s="36"/>
      <c r="O40" s="124">
        <f t="shared" si="3"/>
        <v>0</v>
      </c>
      <c r="P40" s="109"/>
      <c r="Q40" s="56"/>
      <c r="R40" s="56"/>
      <c r="S40" s="56"/>
      <c r="T40" s="56"/>
      <c r="U40" s="56"/>
      <c r="V40" s="56"/>
      <c r="W40" s="56"/>
      <c r="X40" s="56"/>
      <c r="Y40" s="56"/>
      <c r="Z40" s="64"/>
      <c r="AA40" s="68"/>
      <c r="AB40" s="56"/>
      <c r="AC40" s="56"/>
      <c r="AD40" s="64"/>
      <c r="AE40" s="35"/>
      <c r="AF40" s="124">
        <f t="shared" si="2"/>
        <v>0</v>
      </c>
      <c r="AG40" s="109"/>
      <c r="AH40" s="56"/>
      <c r="AI40" s="56"/>
      <c r="AJ40" s="56"/>
      <c r="AK40" s="56"/>
      <c r="AL40" s="56"/>
      <c r="AM40" s="56"/>
      <c r="AN40" s="56"/>
      <c r="AO40" s="56"/>
      <c r="AP40" s="56"/>
      <c r="AQ40" s="64"/>
      <c r="AR40" s="68"/>
      <c r="AS40" s="56"/>
      <c r="AT40" s="56"/>
      <c r="AU40" s="64"/>
      <c r="AV40" s="3"/>
    </row>
    <row r="41" spans="2:48" ht="16.95" customHeight="1" x14ac:dyDescent="0.3">
      <c r="B41" s="49"/>
      <c r="C41" s="42"/>
      <c r="D41" s="50"/>
      <c r="E41" s="51"/>
      <c r="F41" s="52"/>
      <c r="G41" s="52"/>
      <c r="H41" s="75">
        <f t="shared" si="0"/>
        <v>0</v>
      </c>
      <c r="I41" s="52"/>
      <c r="J41" s="52"/>
      <c r="K41" s="75">
        <f t="shared" si="1"/>
        <v>0</v>
      </c>
      <c r="L41" s="52"/>
      <c r="M41" s="63"/>
      <c r="N41" s="37"/>
      <c r="O41" s="158">
        <f t="shared" si="3"/>
        <v>0</v>
      </c>
      <c r="P41" s="108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7"/>
      <c r="AB41" s="52"/>
      <c r="AC41" s="52"/>
      <c r="AD41" s="63"/>
      <c r="AE41" s="34"/>
      <c r="AF41" s="158">
        <f t="shared" si="2"/>
        <v>0</v>
      </c>
      <c r="AG41" s="108"/>
      <c r="AH41" s="52"/>
      <c r="AI41" s="52"/>
      <c r="AJ41" s="52"/>
      <c r="AK41" s="52"/>
      <c r="AL41" s="52"/>
      <c r="AM41" s="52"/>
      <c r="AN41" s="52"/>
      <c r="AO41" s="52"/>
      <c r="AP41" s="52"/>
      <c r="AQ41" s="63"/>
      <c r="AR41" s="67"/>
      <c r="AS41" s="52"/>
      <c r="AT41" s="52"/>
      <c r="AU41" s="63"/>
      <c r="AV41" s="3"/>
    </row>
    <row r="42" spans="2:48" ht="16.95" customHeight="1" thickBot="1" x14ac:dyDescent="0.35">
      <c r="B42" s="283"/>
      <c r="C42" s="284"/>
      <c r="D42" s="285"/>
      <c r="E42" s="286"/>
      <c r="F42" s="287"/>
      <c r="G42" s="287"/>
      <c r="H42" s="85">
        <f t="shared" si="0"/>
        <v>0</v>
      </c>
      <c r="I42" s="287"/>
      <c r="J42" s="287"/>
      <c r="K42" s="85">
        <f t="shared" si="1"/>
        <v>0</v>
      </c>
      <c r="L42" s="287"/>
      <c r="M42" s="288"/>
      <c r="N42" s="37"/>
      <c r="O42" s="289">
        <f t="shared" si="3"/>
        <v>0</v>
      </c>
      <c r="P42" s="290"/>
      <c r="Q42" s="287"/>
      <c r="R42" s="287"/>
      <c r="S42" s="287"/>
      <c r="T42" s="287"/>
      <c r="U42" s="287"/>
      <c r="V42" s="287"/>
      <c r="W42" s="287"/>
      <c r="X42" s="287"/>
      <c r="Y42" s="287"/>
      <c r="Z42" s="288"/>
      <c r="AA42" s="291"/>
      <c r="AB42" s="287"/>
      <c r="AC42" s="287"/>
      <c r="AD42" s="288"/>
      <c r="AE42" s="34"/>
      <c r="AF42" s="289">
        <f t="shared" si="2"/>
        <v>0</v>
      </c>
      <c r="AG42" s="290"/>
      <c r="AH42" s="287"/>
      <c r="AI42" s="287"/>
      <c r="AJ42" s="287"/>
      <c r="AK42" s="287"/>
      <c r="AL42" s="287"/>
      <c r="AM42" s="287"/>
      <c r="AN42" s="287"/>
      <c r="AO42" s="287"/>
      <c r="AP42" s="287"/>
      <c r="AQ42" s="288"/>
      <c r="AR42" s="291"/>
      <c r="AS42" s="287"/>
      <c r="AT42" s="287"/>
      <c r="AU42" s="288"/>
      <c r="AV42" s="3"/>
    </row>
    <row r="43" spans="2:48" ht="16.95" customHeight="1" thickBot="1" x14ac:dyDescent="0.35">
      <c r="B43" s="29"/>
      <c r="C43" s="30"/>
      <c r="D43" s="30"/>
      <c r="E43" s="31" t="str">
        <f>IF(ISBLANK(E51),"Konečný stav za měsíc Červen","Převod na list 2")</f>
        <v>Konečný stav za měsíc Červen</v>
      </c>
      <c r="F43" s="77">
        <f>SUM(F8:F42)</f>
        <v>0</v>
      </c>
      <c r="G43" s="78">
        <f>SUM(G8:G42)</f>
        <v>0</v>
      </c>
      <c r="H43" s="39">
        <f>H42</f>
        <v>0</v>
      </c>
      <c r="I43" s="78">
        <f>SUM(I8:I42)</f>
        <v>0</v>
      </c>
      <c r="J43" s="77">
        <f>SUM(J8:J42)</f>
        <v>0</v>
      </c>
      <c r="K43" s="40">
        <f>K42</f>
        <v>0</v>
      </c>
      <c r="L43" s="77">
        <f>SUM(L7:L42)</f>
        <v>0</v>
      </c>
      <c r="M43" s="79">
        <f>SUM(M7:M42)</f>
        <v>0</v>
      </c>
      <c r="N43" s="37"/>
      <c r="O43" s="80">
        <f t="shared" ref="O43:AD43" si="4">SUM(O8:O42)</f>
        <v>0</v>
      </c>
      <c r="P43" s="77">
        <f t="shared" si="4"/>
        <v>0</v>
      </c>
      <c r="Q43" s="78">
        <f t="shared" si="4"/>
        <v>0</v>
      </c>
      <c r="R43" s="77">
        <f t="shared" si="4"/>
        <v>0</v>
      </c>
      <c r="S43" s="78">
        <f t="shared" si="4"/>
        <v>0</v>
      </c>
      <c r="T43" s="77">
        <f t="shared" si="4"/>
        <v>0</v>
      </c>
      <c r="U43" s="78">
        <f t="shared" si="4"/>
        <v>0</v>
      </c>
      <c r="V43" s="77">
        <f t="shared" si="4"/>
        <v>0</v>
      </c>
      <c r="W43" s="78">
        <f t="shared" si="4"/>
        <v>0</v>
      </c>
      <c r="X43" s="77">
        <f t="shared" si="4"/>
        <v>0</v>
      </c>
      <c r="Y43" s="78">
        <f t="shared" si="4"/>
        <v>0</v>
      </c>
      <c r="Z43" s="77">
        <f t="shared" si="4"/>
        <v>0</v>
      </c>
      <c r="AA43" s="78">
        <f t="shared" si="4"/>
        <v>0</v>
      </c>
      <c r="AB43" s="77">
        <f t="shared" si="4"/>
        <v>0</v>
      </c>
      <c r="AC43" s="78">
        <f t="shared" si="4"/>
        <v>0</v>
      </c>
      <c r="AD43" s="77">
        <f t="shared" si="4"/>
        <v>0</v>
      </c>
      <c r="AE43" s="34"/>
      <c r="AF43" s="80">
        <f t="shared" ref="AF43:AU43" si="5">SUM(AF8:AF42)</f>
        <v>0</v>
      </c>
      <c r="AG43" s="77">
        <f t="shared" si="5"/>
        <v>0</v>
      </c>
      <c r="AH43" s="78">
        <f t="shared" si="5"/>
        <v>0</v>
      </c>
      <c r="AI43" s="77">
        <f t="shared" si="5"/>
        <v>0</v>
      </c>
      <c r="AJ43" s="78">
        <f t="shared" si="5"/>
        <v>0</v>
      </c>
      <c r="AK43" s="77">
        <f t="shared" si="5"/>
        <v>0</v>
      </c>
      <c r="AL43" s="78">
        <f t="shared" si="5"/>
        <v>0</v>
      </c>
      <c r="AM43" s="77">
        <f t="shared" si="5"/>
        <v>0</v>
      </c>
      <c r="AN43" s="77">
        <f t="shared" si="5"/>
        <v>0</v>
      </c>
      <c r="AO43" s="78">
        <f t="shared" si="5"/>
        <v>0</v>
      </c>
      <c r="AP43" s="77">
        <f t="shared" si="5"/>
        <v>0</v>
      </c>
      <c r="AQ43" s="78">
        <f t="shared" si="5"/>
        <v>0</v>
      </c>
      <c r="AR43" s="77">
        <f t="shared" si="5"/>
        <v>0</v>
      </c>
      <c r="AS43" s="77">
        <f t="shared" si="5"/>
        <v>0</v>
      </c>
      <c r="AT43" s="77">
        <f t="shared" si="5"/>
        <v>0</v>
      </c>
      <c r="AU43" s="77">
        <f t="shared" si="5"/>
        <v>0</v>
      </c>
      <c r="AV43" s="3"/>
    </row>
    <row r="44" spans="2:48" ht="14.4" customHeight="1" thickBot="1" x14ac:dyDescent="0.55000000000000004">
      <c r="B44" s="364" t="str">
        <f xml:space="preserve"> "Peněžní deník - rok "&amp;Nastaveni!C12</f>
        <v>Peněžní deník - rok 2020</v>
      </c>
      <c r="C44" s="364"/>
      <c r="D44" s="364"/>
      <c r="E44" s="364"/>
      <c r="F44" s="364"/>
      <c r="G44" s="364"/>
      <c r="H44" s="364"/>
      <c r="I44" s="364"/>
      <c r="J44" s="278"/>
      <c r="K44" s="278"/>
      <c r="L44" s="278"/>
      <c r="M44" s="278"/>
      <c r="N44" s="3"/>
      <c r="O44" s="28"/>
      <c r="P44" s="28"/>
      <c r="Q44" s="28"/>
      <c r="R44" s="28"/>
      <c r="S44" s="28"/>
      <c r="T44" s="28"/>
      <c r="U44" s="103"/>
      <c r="V44" s="103"/>
      <c r="W44" s="103"/>
      <c r="X44" s="103"/>
      <c r="Y44" s="103"/>
      <c r="Z44" s="103"/>
      <c r="AA44" s="22" t="s">
        <v>9</v>
      </c>
      <c r="AB44" s="23" t="str">
        <f>K45</f>
        <v>Červen</v>
      </c>
      <c r="AC44" s="24"/>
      <c r="AD44" s="22" t="s">
        <v>165</v>
      </c>
      <c r="AE44" s="27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22" t="s">
        <v>9</v>
      </c>
      <c r="AS44" s="23" t="str">
        <f>K45</f>
        <v>Červen</v>
      </c>
      <c r="AT44" s="24"/>
      <c r="AU44" s="22" t="s">
        <v>170</v>
      </c>
    </row>
    <row r="45" spans="2:48" ht="16.8" customHeight="1" thickBot="1" x14ac:dyDescent="0.35">
      <c r="B45" s="365"/>
      <c r="C45" s="365"/>
      <c r="D45" s="365"/>
      <c r="E45" s="365"/>
      <c r="F45" s="365"/>
      <c r="G45" s="365"/>
      <c r="H45" s="365"/>
      <c r="I45" s="365"/>
      <c r="J45" s="25" t="s">
        <v>9</v>
      </c>
      <c r="K45" s="26" t="str">
        <f>K2</f>
        <v>Červen</v>
      </c>
      <c r="L45" s="26"/>
      <c r="M45" s="25" t="s">
        <v>172</v>
      </c>
      <c r="N45" s="3"/>
      <c r="O45" s="366" t="s">
        <v>69</v>
      </c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8"/>
      <c r="AA45" s="369" t="s">
        <v>68</v>
      </c>
      <c r="AB45" s="370"/>
      <c r="AC45" s="370"/>
      <c r="AD45" s="371"/>
      <c r="AE45" s="103"/>
      <c r="AF45" s="372" t="s">
        <v>74</v>
      </c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4"/>
      <c r="AR45" s="372" t="s">
        <v>70</v>
      </c>
      <c r="AS45" s="373"/>
      <c r="AT45" s="373"/>
      <c r="AU45" s="374"/>
    </row>
    <row r="46" spans="2:48" ht="13.8" x14ac:dyDescent="0.3">
      <c r="B46" s="343" t="s">
        <v>0</v>
      </c>
      <c r="C46" s="352" t="s">
        <v>1</v>
      </c>
      <c r="D46" s="352" t="s">
        <v>52</v>
      </c>
      <c r="E46" s="352" t="s">
        <v>2</v>
      </c>
      <c r="F46" s="375" t="s">
        <v>3</v>
      </c>
      <c r="G46" s="376"/>
      <c r="H46" s="377"/>
      <c r="I46" s="375" t="s">
        <v>4</v>
      </c>
      <c r="J46" s="376"/>
      <c r="K46" s="377"/>
      <c r="L46" s="375" t="s">
        <v>5</v>
      </c>
      <c r="M46" s="381"/>
      <c r="N46" s="3"/>
      <c r="O46" s="383" t="s">
        <v>60</v>
      </c>
      <c r="P46" s="377" t="s">
        <v>61</v>
      </c>
      <c r="Q46" s="352" t="s">
        <v>62</v>
      </c>
      <c r="R46" s="352" t="s">
        <v>63</v>
      </c>
      <c r="S46" s="352" t="s">
        <v>64</v>
      </c>
      <c r="T46" s="352" t="s">
        <v>65</v>
      </c>
      <c r="U46" s="352" t="s">
        <v>42</v>
      </c>
      <c r="V46" s="367" t="s">
        <v>7</v>
      </c>
      <c r="W46" s="352">
        <f>Nastaveni!B27</f>
        <v>0</v>
      </c>
      <c r="X46" s="352">
        <f>Nastaveni!B28</f>
        <v>0</v>
      </c>
      <c r="Y46" s="352">
        <f>Nastaveni!B29</f>
        <v>0</v>
      </c>
      <c r="Z46" s="355">
        <f>Nastaveni!B30</f>
        <v>0</v>
      </c>
      <c r="AA46" s="352" t="s">
        <v>66</v>
      </c>
      <c r="AB46" s="352" t="s">
        <v>67</v>
      </c>
      <c r="AC46" s="352" t="s">
        <v>73</v>
      </c>
      <c r="AD46" s="355" t="s">
        <v>53</v>
      </c>
      <c r="AE46" s="24"/>
      <c r="AF46" s="358" t="s">
        <v>71</v>
      </c>
      <c r="AG46" s="361" t="s">
        <v>75</v>
      </c>
      <c r="AH46" s="352" t="s">
        <v>62</v>
      </c>
      <c r="AI46" s="352" t="s">
        <v>63</v>
      </c>
      <c r="AJ46" s="352" t="s">
        <v>64</v>
      </c>
      <c r="AK46" s="352" t="s">
        <v>65</v>
      </c>
      <c r="AL46" s="352" t="s">
        <v>42</v>
      </c>
      <c r="AM46" s="352" t="s">
        <v>76</v>
      </c>
      <c r="AN46" s="352" t="s">
        <v>77</v>
      </c>
      <c r="AO46" s="346">
        <f>Nastaveni!C28</f>
        <v>0</v>
      </c>
      <c r="AP46" s="346">
        <f>Nastaveni!C29</f>
        <v>0</v>
      </c>
      <c r="AQ46" s="349">
        <f>Nastaveni!C30</f>
        <v>0</v>
      </c>
      <c r="AR46" s="343" t="s">
        <v>72</v>
      </c>
      <c r="AS46" s="346" t="s">
        <v>67</v>
      </c>
      <c r="AT46" s="346" t="s">
        <v>73</v>
      </c>
      <c r="AU46" s="349" t="s">
        <v>53</v>
      </c>
    </row>
    <row r="47" spans="2:48" ht="14.4" thickBot="1" x14ac:dyDescent="0.35">
      <c r="B47" s="345"/>
      <c r="C47" s="354"/>
      <c r="D47" s="354"/>
      <c r="E47" s="354"/>
      <c r="F47" s="378"/>
      <c r="G47" s="379"/>
      <c r="H47" s="380"/>
      <c r="I47" s="378"/>
      <c r="J47" s="379"/>
      <c r="K47" s="380"/>
      <c r="L47" s="378"/>
      <c r="M47" s="382"/>
      <c r="N47" s="3"/>
      <c r="O47" s="384"/>
      <c r="P47" s="386"/>
      <c r="Q47" s="353"/>
      <c r="R47" s="353"/>
      <c r="S47" s="353"/>
      <c r="T47" s="353"/>
      <c r="U47" s="353"/>
      <c r="V47" s="387"/>
      <c r="W47" s="353"/>
      <c r="X47" s="353"/>
      <c r="Y47" s="353"/>
      <c r="Z47" s="356"/>
      <c r="AA47" s="353"/>
      <c r="AB47" s="353"/>
      <c r="AC47" s="353"/>
      <c r="AD47" s="356"/>
      <c r="AE47" s="24"/>
      <c r="AF47" s="359"/>
      <c r="AG47" s="362"/>
      <c r="AH47" s="353"/>
      <c r="AI47" s="353"/>
      <c r="AJ47" s="353"/>
      <c r="AK47" s="353"/>
      <c r="AL47" s="353"/>
      <c r="AM47" s="353"/>
      <c r="AN47" s="353"/>
      <c r="AO47" s="347"/>
      <c r="AP47" s="347"/>
      <c r="AQ47" s="350"/>
      <c r="AR47" s="344"/>
      <c r="AS47" s="347"/>
      <c r="AT47" s="347"/>
      <c r="AU47" s="350"/>
    </row>
    <row r="48" spans="2:48" ht="14.4" thickBot="1" x14ac:dyDescent="0.35">
      <c r="B48" s="281"/>
      <c r="C48" s="279"/>
      <c r="D48" s="279"/>
      <c r="E48" s="279"/>
      <c r="F48" s="279" t="s">
        <v>58</v>
      </c>
      <c r="G48" s="279" t="s">
        <v>59</v>
      </c>
      <c r="H48" s="279" t="s">
        <v>6</v>
      </c>
      <c r="I48" s="279" t="s">
        <v>58</v>
      </c>
      <c r="J48" s="279" t="s">
        <v>59</v>
      </c>
      <c r="K48" s="279" t="s">
        <v>6</v>
      </c>
      <c r="L48" s="279" t="s">
        <v>58</v>
      </c>
      <c r="M48" s="282" t="s">
        <v>59</v>
      </c>
      <c r="N48" s="3"/>
      <c r="O48" s="385"/>
      <c r="P48" s="380"/>
      <c r="Q48" s="354"/>
      <c r="R48" s="354"/>
      <c r="S48" s="354"/>
      <c r="T48" s="354"/>
      <c r="U48" s="354"/>
      <c r="V48" s="388"/>
      <c r="W48" s="354"/>
      <c r="X48" s="354"/>
      <c r="Y48" s="354"/>
      <c r="Z48" s="357"/>
      <c r="AA48" s="354"/>
      <c r="AB48" s="354"/>
      <c r="AC48" s="354"/>
      <c r="AD48" s="357"/>
      <c r="AE48" s="24"/>
      <c r="AF48" s="360"/>
      <c r="AG48" s="363"/>
      <c r="AH48" s="354"/>
      <c r="AI48" s="354"/>
      <c r="AJ48" s="354"/>
      <c r="AK48" s="354"/>
      <c r="AL48" s="354"/>
      <c r="AM48" s="354"/>
      <c r="AN48" s="354"/>
      <c r="AO48" s="348"/>
      <c r="AP48" s="348"/>
      <c r="AQ48" s="351"/>
      <c r="AR48" s="345"/>
      <c r="AS48" s="348"/>
      <c r="AT48" s="348"/>
      <c r="AU48" s="351"/>
    </row>
    <row r="49" spans="2:47" ht="14.4" thickBot="1" x14ac:dyDescent="0.35">
      <c r="B49" s="99">
        <v>1</v>
      </c>
      <c r="C49" s="100">
        <v>2</v>
      </c>
      <c r="D49" s="100">
        <v>3</v>
      </c>
      <c r="E49" s="100">
        <v>4</v>
      </c>
      <c r="F49" s="100">
        <v>5</v>
      </c>
      <c r="G49" s="100">
        <v>6</v>
      </c>
      <c r="H49" s="100">
        <v>7</v>
      </c>
      <c r="I49" s="100">
        <v>8</v>
      </c>
      <c r="J49" s="100">
        <v>9</v>
      </c>
      <c r="K49" s="100">
        <v>10</v>
      </c>
      <c r="L49" s="100">
        <v>11</v>
      </c>
      <c r="M49" s="102">
        <v>12</v>
      </c>
      <c r="N49" s="3"/>
      <c r="O49" s="110">
        <v>13</v>
      </c>
      <c r="P49" s="101">
        <v>14</v>
      </c>
      <c r="Q49" s="280">
        <v>15</v>
      </c>
      <c r="R49" s="280">
        <v>16</v>
      </c>
      <c r="S49" s="280">
        <v>17</v>
      </c>
      <c r="T49" s="280">
        <v>18</v>
      </c>
      <c r="U49" s="280">
        <v>19</v>
      </c>
      <c r="V49" s="280">
        <v>20</v>
      </c>
      <c r="W49" s="280">
        <v>21</v>
      </c>
      <c r="X49" s="280">
        <v>22</v>
      </c>
      <c r="Y49" s="280">
        <v>23</v>
      </c>
      <c r="Z49" s="98">
        <v>24</v>
      </c>
      <c r="AA49" s="104">
        <v>25</v>
      </c>
      <c r="AB49" s="280">
        <v>26</v>
      </c>
      <c r="AC49" s="280">
        <v>27</v>
      </c>
      <c r="AD49" s="98">
        <v>28</v>
      </c>
      <c r="AE49" s="3"/>
      <c r="AF49" s="110">
        <v>29</v>
      </c>
      <c r="AG49" s="101">
        <v>30</v>
      </c>
      <c r="AH49" s="280">
        <v>31</v>
      </c>
      <c r="AI49" s="280">
        <v>32</v>
      </c>
      <c r="AJ49" s="280">
        <v>33</v>
      </c>
      <c r="AK49" s="280">
        <v>34</v>
      </c>
      <c r="AL49" s="280">
        <v>35</v>
      </c>
      <c r="AM49" s="280">
        <v>36</v>
      </c>
      <c r="AN49" s="280">
        <v>37</v>
      </c>
      <c r="AO49" s="280">
        <v>38</v>
      </c>
      <c r="AP49" s="280">
        <v>39</v>
      </c>
      <c r="AQ49" s="98">
        <v>40</v>
      </c>
      <c r="AR49" s="104">
        <v>41</v>
      </c>
      <c r="AS49" s="280">
        <v>42</v>
      </c>
      <c r="AT49" s="280">
        <v>43</v>
      </c>
      <c r="AU49" s="98">
        <v>44</v>
      </c>
    </row>
    <row r="50" spans="2:47" ht="16.95" customHeight="1" x14ac:dyDescent="0.25">
      <c r="B50" s="159" t="s">
        <v>8</v>
      </c>
      <c r="C50" s="113" t="s">
        <v>8</v>
      </c>
      <c r="D50" s="113" t="s">
        <v>8</v>
      </c>
      <c r="E50" s="114" t="s">
        <v>171</v>
      </c>
      <c r="F50" s="115">
        <f>F43</f>
        <v>0</v>
      </c>
      <c r="G50" s="115">
        <f t="shared" ref="G50:L50" si="6">G43</f>
        <v>0</v>
      </c>
      <c r="H50" s="115">
        <f t="shared" si="6"/>
        <v>0</v>
      </c>
      <c r="I50" s="115">
        <f t="shared" si="6"/>
        <v>0</v>
      </c>
      <c r="J50" s="115">
        <f t="shared" si="6"/>
        <v>0</v>
      </c>
      <c r="K50" s="115">
        <f t="shared" si="6"/>
        <v>0</v>
      </c>
      <c r="L50" s="115">
        <f t="shared" si="6"/>
        <v>0</v>
      </c>
      <c r="M50" s="116">
        <f>M43</f>
        <v>0</v>
      </c>
      <c r="N50" s="33"/>
      <c r="O50" s="111">
        <f>O43</f>
        <v>0</v>
      </c>
      <c r="P50" s="105">
        <f>P43</f>
        <v>0</v>
      </c>
      <c r="Q50" s="82">
        <f>Q43</f>
        <v>0</v>
      </c>
      <c r="R50" s="82">
        <f t="shared" ref="R50:Y50" si="7">R43</f>
        <v>0</v>
      </c>
      <c r="S50" s="82">
        <f t="shared" si="7"/>
        <v>0</v>
      </c>
      <c r="T50" s="82">
        <f t="shared" si="7"/>
        <v>0</v>
      </c>
      <c r="U50" s="82">
        <f t="shared" si="7"/>
        <v>0</v>
      </c>
      <c r="V50" s="82">
        <f t="shared" si="7"/>
        <v>0</v>
      </c>
      <c r="W50" s="82">
        <f t="shared" si="7"/>
        <v>0</v>
      </c>
      <c r="X50" s="82">
        <f t="shared" si="7"/>
        <v>0</v>
      </c>
      <c r="Y50" s="82">
        <f t="shared" si="7"/>
        <v>0</v>
      </c>
      <c r="Z50" s="83">
        <f>Z43</f>
        <v>0</v>
      </c>
      <c r="AA50" s="81">
        <f>AA43</f>
        <v>0</v>
      </c>
      <c r="AB50" s="82">
        <f>AB43</f>
        <v>0</v>
      </c>
      <c r="AC50" s="82">
        <f>AC43</f>
        <v>0</v>
      </c>
      <c r="AD50" s="83">
        <f>AD43</f>
        <v>0</v>
      </c>
      <c r="AE50" s="33"/>
      <c r="AF50" s="111">
        <f>AF43</f>
        <v>0</v>
      </c>
      <c r="AG50" s="105">
        <f>AG43</f>
        <v>0</v>
      </c>
      <c r="AH50" s="82">
        <f>AH43</f>
        <v>0</v>
      </c>
      <c r="AI50" s="82">
        <f t="shared" ref="AI50:AP50" si="8">AI43</f>
        <v>0</v>
      </c>
      <c r="AJ50" s="82">
        <f t="shared" si="8"/>
        <v>0</v>
      </c>
      <c r="AK50" s="82">
        <f t="shared" si="8"/>
        <v>0</v>
      </c>
      <c r="AL50" s="82">
        <f t="shared" si="8"/>
        <v>0</v>
      </c>
      <c r="AM50" s="82">
        <f t="shared" si="8"/>
        <v>0</v>
      </c>
      <c r="AN50" s="82">
        <f t="shared" si="8"/>
        <v>0</v>
      </c>
      <c r="AO50" s="82">
        <f t="shared" si="8"/>
        <v>0</v>
      </c>
      <c r="AP50" s="82">
        <f t="shared" si="8"/>
        <v>0</v>
      </c>
      <c r="AQ50" s="83">
        <f>AQ43</f>
        <v>0</v>
      </c>
      <c r="AR50" s="81">
        <f>AR43</f>
        <v>0</v>
      </c>
      <c r="AS50" s="82">
        <f>AS43</f>
        <v>0</v>
      </c>
      <c r="AT50" s="82">
        <f>AT43</f>
        <v>0</v>
      </c>
      <c r="AU50" s="83">
        <f>AU43</f>
        <v>0</v>
      </c>
    </row>
    <row r="51" spans="2:47" ht="16.95" customHeight="1" x14ac:dyDescent="0.25">
      <c r="B51" s="123"/>
      <c r="C51" s="155"/>
      <c r="D51" s="155"/>
      <c r="E51" s="156"/>
      <c r="F51" s="48"/>
      <c r="G51" s="48"/>
      <c r="H51" s="85">
        <f t="shared" ref="H51:H79" si="9">SUM(F51-G51+H50)</f>
        <v>0</v>
      </c>
      <c r="I51" s="48"/>
      <c r="J51" s="48"/>
      <c r="K51" s="85">
        <f t="shared" ref="K51:K79" si="10">SUM(I51-J51+K50)</f>
        <v>0</v>
      </c>
      <c r="L51" s="48"/>
      <c r="M51" s="62"/>
      <c r="N51" s="157"/>
      <c r="O51" s="124">
        <f>SUM(P51:AD51)</f>
        <v>0</v>
      </c>
      <c r="P51" s="107"/>
      <c r="Q51" s="48"/>
      <c r="R51" s="48"/>
      <c r="S51" s="48"/>
      <c r="T51" s="48"/>
      <c r="U51" s="48"/>
      <c r="V51" s="48"/>
      <c r="W51" s="48"/>
      <c r="X51" s="48"/>
      <c r="Y51" s="48"/>
      <c r="Z51" s="62"/>
      <c r="AA51" s="66"/>
      <c r="AB51" s="48"/>
      <c r="AC51" s="48"/>
      <c r="AD51" s="62"/>
      <c r="AE51" s="157"/>
      <c r="AF51" s="124">
        <f>SUM(AG51:AU51)</f>
        <v>0</v>
      </c>
      <c r="AG51" s="107"/>
      <c r="AH51" s="48"/>
      <c r="AI51" s="48"/>
      <c r="AJ51" s="48"/>
      <c r="AK51" s="48"/>
      <c r="AL51" s="48"/>
      <c r="AM51" s="48"/>
      <c r="AN51" s="48"/>
      <c r="AO51" s="48"/>
      <c r="AP51" s="48"/>
      <c r="AQ51" s="62"/>
      <c r="AR51" s="66"/>
      <c r="AS51" s="48"/>
      <c r="AT51" s="48"/>
      <c r="AU51" s="62"/>
    </row>
    <row r="52" spans="2:47" ht="16.95" customHeight="1" x14ac:dyDescent="0.3">
      <c r="B52" s="41"/>
      <c r="C52" s="42"/>
      <c r="D52" s="42"/>
      <c r="E52" s="43"/>
      <c r="F52" s="44"/>
      <c r="G52" s="44"/>
      <c r="H52" s="73">
        <f t="shared" si="9"/>
        <v>0</v>
      </c>
      <c r="I52" s="44"/>
      <c r="J52" s="44"/>
      <c r="K52" s="75">
        <f t="shared" si="10"/>
        <v>0</v>
      </c>
      <c r="L52" s="44"/>
      <c r="M52" s="61"/>
      <c r="N52" s="34"/>
      <c r="O52" s="158">
        <f>SUM(P52:AD52)</f>
        <v>0</v>
      </c>
      <c r="P52" s="106"/>
      <c r="Q52" s="44"/>
      <c r="R52" s="44"/>
      <c r="S52" s="44"/>
      <c r="T52" s="44"/>
      <c r="U52" s="44"/>
      <c r="V52" s="44"/>
      <c r="W52" s="44"/>
      <c r="X52" s="44"/>
      <c r="Y52" s="44"/>
      <c r="Z52" s="61"/>
      <c r="AA52" s="65"/>
      <c r="AB52" s="44"/>
      <c r="AC52" s="44"/>
      <c r="AD52" s="61"/>
      <c r="AE52" s="34"/>
      <c r="AF52" s="158">
        <f t="shared" ref="AF52:AF85" si="11">SUM(AG52:AU52)</f>
        <v>0</v>
      </c>
      <c r="AG52" s="106"/>
      <c r="AH52" s="44"/>
      <c r="AI52" s="44"/>
      <c r="AJ52" s="44"/>
      <c r="AK52" s="44"/>
      <c r="AL52" s="44"/>
      <c r="AM52" s="44"/>
      <c r="AN52" s="44"/>
      <c r="AO52" s="44"/>
      <c r="AP52" s="44"/>
      <c r="AQ52" s="61"/>
      <c r="AR52" s="65"/>
      <c r="AS52" s="44"/>
      <c r="AT52" s="44"/>
      <c r="AU52" s="61"/>
    </row>
    <row r="53" spans="2:47" ht="16.95" customHeight="1" x14ac:dyDescent="0.3">
      <c r="B53" s="45"/>
      <c r="C53" s="155"/>
      <c r="D53" s="46"/>
      <c r="E53" s="47"/>
      <c r="F53" s="48"/>
      <c r="G53" s="48"/>
      <c r="H53" s="74">
        <f t="shared" si="9"/>
        <v>0</v>
      </c>
      <c r="I53" s="48"/>
      <c r="J53" s="48"/>
      <c r="K53" s="74">
        <f t="shared" si="10"/>
        <v>0</v>
      </c>
      <c r="L53" s="48"/>
      <c r="M53" s="62"/>
      <c r="N53" s="35"/>
      <c r="O53" s="124">
        <f t="shared" ref="O53:O85" si="12">SUM(P53:AD53)</f>
        <v>0</v>
      </c>
      <c r="P53" s="107"/>
      <c r="Q53" s="48"/>
      <c r="R53" s="48"/>
      <c r="S53" s="48"/>
      <c r="T53" s="48"/>
      <c r="U53" s="48"/>
      <c r="V53" s="48"/>
      <c r="W53" s="48"/>
      <c r="X53" s="48"/>
      <c r="Y53" s="48"/>
      <c r="Z53" s="62"/>
      <c r="AA53" s="66"/>
      <c r="AB53" s="48"/>
      <c r="AC53" s="48"/>
      <c r="AD53" s="62"/>
      <c r="AE53" s="35"/>
      <c r="AF53" s="124">
        <f t="shared" si="11"/>
        <v>0</v>
      </c>
      <c r="AG53" s="107"/>
      <c r="AH53" s="48"/>
      <c r="AI53" s="48"/>
      <c r="AJ53" s="48"/>
      <c r="AK53" s="48"/>
      <c r="AL53" s="48"/>
      <c r="AM53" s="48"/>
      <c r="AN53" s="48"/>
      <c r="AO53" s="48"/>
      <c r="AP53" s="48"/>
      <c r="AQ53" s="62"/>
      <c r="AR53" s="66"/>
      <c r="AS53" s="48"/>
      <c r="AT53" s="48"/>
      <c r="AU53" s="62"/>
    </row>
    <row r="54" spans="2:47" ht="16.95" customHeight="1" x14ac:dyDescent="0.3">
      <c r="B54" s="41"/>
      <c r="C54" s="42"/>
      <c r="D54" s="42"/>
      <c r="E54" s="43"/>
      <c r="F54" s="44"/>
      <c r="G54" s="44"/>
      <c r="H54" s="75">
        <f t="shared" si="9"/>
        <v>0</v>
      </c>
      <c r="I54" s="44"/>
      <c r="J54" s="44"/>
      <c r="K54" s="75">
        <f t="shared" si="10"/>
        <v>0</v>
      </c>
      <c r="L54" s="44"/>
      <c r="M54" s="61"/>
      <c r="N54" s="34"/>
      <c r="O54" s="158">
        <f t="shared" si="12"/>
        <v>0</v>
      </c>
      <c r="P54" s="106"/>
      <c r="Q54" s="44"/>
      <c r="R54" s="44"/>
      <c r="S54" s="44"/>
      <c r="T54" s="44"/>
      <c r="U54" s="44"/>
      <c r="V54" s="44"/>
      <c r="W54" s="44"/>
      <c r="X54" s="44"/>
      <c r="Y54" s="44"/>
      <c r="Z54" s="61"/>
      <c r="AA54" s="65"/>
      <c r="AB54" s="44"/>
      <c r="AC54" s="44"/>
      <c r="AD54" s="61"/>
      <c r="AE54" s="34"/>
      <c r="AF54" s="158">
        <f t="shared" si="11"/>
        <v>0</v>
      </c>
      <c r="AG54" s="106"/>
      <c r="AH54" s="44"/>
      <c r="AI54" s="44"/>
      <c r="AJ54" s="44"/>
      <c r="AK54" s="44"/>
      <c r="AL54" s="44"/>
      <c r="AM54" s="44"/>
      <c r="AN54" s="44"/>
      <c r="AO54" s="44"/>
      <c r="AP54" s="44"/>
      <c r="AQ54" s="61"/>
      <c r="AR54" s="65"/>
      <c r="AS54" s="44"/>
      <c r="AT54" s="44"/>
      <c r="AU54" s="61"/>
    </row>
    <row r="55" spans="2:47" ht="16.95" customHeight="1" x14ac:dyDescent="0.3">
      <c r="B55" s="45"/>
      <c r="C55" s="155"/>
      <c r="D55" s="46"/>
      <c r="E55" s="47"/>
      <c r="F55" s="48"/>
      <c r="G55" s="48"/>
      <c r="H55" s="74">
        <f t="shared" si="9"/>
        <v>0</v>
      </c>
      <c r="I55" s="48"/>
      <c r="J55" s="48"/>
      <c r="K55" s="74">
        <f t="shared" si="10"/>
        <v>0</v>
      </c>
      <c r="L55" s="48"/>
      <c r="M55" s="62"/>
      <c r="N55" s="35"/>
      <c r="O55" s="124">
        <f t="shared" si="12"/>
        <v>0</v>
      </c>
      <c r="P55" s="107"/>
      <c r="Q55" s="48"/>
      <c r="R55" s="48"/>
      <c r="S55" s="48"/>
      <c r="T55" s="48"/>
      <c r="U55" s="48"/>
      <c r="V55" s="48"/>
      <c r="W55" s="48"/>
      <c r="X55" s="48"/>
      <c r="Y55" s="48"/>
      <c r="Z55" s="62"/>
      <c r="AA55" s="66"/>
      <c r="AB55" s="48"/>
      <c r="AC55" s="48"/>
      <c r="AD55" s="62"/>
      <c r="AE55" s="35"/>
      <c r="AF55" s="124">
        <f t="shared" si="11"/>
        <v>0</v>
      </c>
      <c r="AG55" s="107"/>
      <c r="AH55" s="48"/>
      <c r="AI55" s="48"/>
      <c r="AJ55" s="48"/>
      <c r="AK55" s="48"/>
      <c r="AL55" s="48"/>
      <c r="AM55" s="48"/>
      <c r="AN55" s="48"/>
      <c r="AO55" s="48"/>
      <c r="AP55" s="48"/>
      <c r="AQ55" s="62"/>
      <c r="AR55" s="66"/>
      <c r="AS55" s="48"/>
      <c r="AT55" s="48"/>
      <c r="AU55" s="62"/>
    </row>
    <row r="56" spans="2:47" ht="16.95" customHeight="1" x14ac:dyDescent="0.3">
      <c r="B56" s="41"/>
      <c r="C56" s="42"/>
      <c r="D56" s="42"/>
      <c r="E56" s="43"/>
      <c r="F56" s="44"/>
      <c r="G56" s="44"/>
      <c r="H56" s="75">
        <f t="shared" si="9"/>
        <v>0</v>
      </c>
      <c r="I56" s="44"/>
      <c r="J56" s="44"/>
      <c r="K56" s="75">
        <f t="shared" si="10"/>
        <v>0</v>
      </c>
      <c r="L56" s="44"/>
      <c r="M56" s="61"/>
      <c r="N56" s="34"/>
      <c r="O56" s="158">
        <f t="shared" si="12"/>
        <v>0</v>
      </c>
      <c r="P56" s="106"/>
      <c r="Q56" s="44"/>
      <c r="R56" s="44"/>
      <c r="S56" s="44"/>
      <c r="T56" s="44"/>
      <c r="U56" s="44"/>
      <c r="V56" s="44"/>
      <c r="W56" s="44"/>
      <c r="X56" s="44"/>
      <c r="Y56" s="44"/>
      <c r="Z56" s="61"/>
      <c r="AA56" s="65"/>
      <c r="AB56" s="44"/>
      <c r="AC56" s="44"/>
      <c r="AD56" s="61"/>
      <c r="AE56" s="34"/>
      <c r="AF56" s="158">
        <f t="shared" si="11"/>
        <v>0</v>
      </c>
      <c r="AG56" s="106"/>
      <c r="AH56" s="44"/>
      <c r="AI56" s="44"/>
      <c r="AJ56" s="44"/>
      <c r="AK56" s="44"/>
      <c r="AL56" s="44"/>
      <c r="AM56" s="44"/>
      <c r="AN56" s="44"/>
      <c r="AO56" s="44"/>
      <c r="AP56" s="44"/>
      <c r="AQ56" s="61"/>
      <c r="AR56" s="65"/>
      <c r="AS56" s="44"/>
      <c r="AT56" s="44"/>
      <c r="AU56" s="61"/>
    </row>
    <row r="57" spans="2:47" ht="16.95" customHeight="1" x14ac:dyDescent="0.3">
      <c r="B57" s="45"/>
      <c r="C57" s="155"/>
      <c r="D57" s="46"/>
      <c r="E57" s="47"/>
      <c r="F57" s="48"/>
      <c r="G57" s="48"/>
      <c r="H57" s="74">
        <f t="shared" si="9"/>
        <v>0</v>
      </c>
      <c r="I57" s="48"/>
      <c r="J57" s="48"/>
      <c r="K57" s="74">
        <f t="shared" si="10"/>
        <v>0</v>
      </c>
      <c r="L57" s="48"/>
      <c r="M57" s="62"/>
      <c r="N57" s="35"/>
      <c r="O57" s="124">
        <f t="shared" si="12"/>
        <v>0</v>
      </c>
      <c r="P57" s="107"/>
      <c r="Q57" s="48"/>
      <c r="R57" s="48"/>
      <c r="S57" s="48"/>
      <c r="T57" s="48"/>
      <c r="U57" s="48"/>
      <c r="V57" s="48"/>
      <c r="W57" s="48"/>
      <c r="X57" s="48"/>
      <c r="Y57" s="48"/>
      <c r="Z57" s="62"/>
      <c r="AA57" s="66"/>
      <c r="AB57" s="48"/>
      <c r="AC57" s="48"/>
      <c r="AD57" s="62"/>
      <c r="AE57" s="35"/>
      <c r="AF57" s="124">
        <f t="shared" si="11"/>
        <v>0</v>
      </c>
      <c r="AG57" s="107"/>
      <c r="AH57" s="48"/>
      <c r="AI57" s="48"/>
      <c r="AJ57" s="48"/>
      <c r="AK57" s="48"/>
      <c r="AL57" s="48"/>
      <c r="AM57" s="48"/>
      <c r="AN57" s="48"/>
      <c r="AO57" s="48"/>
      <c r="AP57" s="48"/>
      <c r="AQ57" s="62"/>
      <c r="AR57" s="66"/>
      <c r="AS57" s="48"/>
      <c r="AT57" s="48"/>
      <c r="AU57" s="62"/>
    </row>
    <row r="58" spans="2:47" ht="16.95" customHeight="1" x14ac:dyDescent="0.3">
      <c r="B58" s="41"/>
      <c r="C58" s="42"/>
      <c r="D58" s="42"/>
      <c r="E58" s="43"/>
      <c r="F58" s="44"/>
      <c r="G58" s="44"/>
      <c r="H58" s="75">
        <f t="shared" si="9"/>
        <v>0</v>
      </c>
      <c r="I58" s="44"/>
      <c r="J58" s="44"/>
      <c r="K58" s="75">
        <f t="shared" si="10"/>
        <v>0</v>
      </c>
      <c r="L58" s="44"/>
      <c r="M58" s="61"/>
      <c r="N58" s="34"/>
      <c r="O58" s="158">
        <f t="shared" si="12"/>
        <v>0</v>
      </c>
      <c r="P58" s="106"/>
      <c r="Q58" s="44"/>
      <c r="R58" s="44"/>
      <c r="S58" s="44"/>
      <c r="T58" s="44"/>
      <c r="U58" s="44"/>
      <c r="V58" s="44"/>
      <c r="W58" s="44"/>
      <c r="X58" s="44"/>
      <c r="Y58" s="44"/>
      <c r="Z58" s="61"/>
      <c r="AA58" s="65"/>
      <c r="AB58" s="44"/>
      <c r="AC58" s="44"/>
      <c r="AD58" s="61"/>
      <c r="AE58" s="34"/>
      <c r="AF58" s="158">
        <f t="shared" si="11"/>
        <v>0</v>
      </c>
      <c r="AG58" s="106"/>
      <c r="AH58" s="44"/>
      <c r="AI58" s="44"/>
      <c r="AJ58" s="44"/>
      <c r="AK58" s="44"/>
      <c r="AL58" s="44"/>
      <c r="AM58" s="44"/>
      <c r="AN58" s="44"/>
      <c r="AO58" s="44"/>
      <c r="AP58" s="44"/>
      <c r="AQ58" s="61"/>
      <c r="AR58" s="65"/>
      <c r="AS58" s="44"/>
      <c r="AT58" s="44"/>
      <c r="AU58" s="61"/>
    </row>
    <row r="59" spans="2:47" ht="16.95" customHeight="1" x14ac:dyDescent="0.3">
      <c r="B59" s="45"/>
      <c r="C59" s="155"/>
      <c r="D59" s="46"/>
      <c r="E59" s="47"/>
      <c r="F59" s="48"/>
      <c r="G59" s="48"/>
      <c r="H59" s="74">
        <f t="shared" si="9"/>
        <v>0</v>
      </c>
      <c r="I59" s="48"/>
      <c r="J59" s="48"/>
      <c r="K59" s="74">
        <f t="shared" si="10"/>
        <v>0</v>
      </c>
      <c r="L59" s="48"/>
      <c r="M59" s="62"/>
      <c r="N59" s="35"/>
      <c r="O59" s="124">
        <f t="shared" si="12"/>
        <v>0</v>
      </c>
      <c r="P59" s="107"/>
      <c r="Q59" s="48"/>
      <c r="R59" s="48"/>
      <c r="S59" s="48"/>
      <c r="T59" s="48"/>
      <c r="U59" s="48"/>
      <c r="V59" s="48"/>
      <c r="W59" s="48"/>
      <c r="X59" s="48"/>
      <c r="Y59" s="48"/>
      <c r="Z59" s="62"/>
      <c r="AA59" s="66"/>
      <c r="AB59" s="48"/>
      <c r="AC59" s="48"/>
      <c r="AD59" s="62"/>
      <c r="AE59" s="35"/>
      <c r="AF59" s="124">
        <f t="shared" si="11"/>
        <v>0</v>
      </c>
      <c r="AG59" s="107"/>
      <c r="AH59" s="48"/>
      <c r="AI59" s="48"/>
      <c r="AJ59" s="48"/>
      <c r="AK59" s="48"/>
      <c r="AL59" s="48"/>
      <c r="AM59" s="48"/>
      <c r="AN59" s="48"/>
      <c r="AO59" s="48"/>
      <c r="AP59" s="48"/>
      <c r="AQ59" s="62"/>
      <c r="AR59" s="66"/>
      <c r="AS59" s="48"/>
      <c r="AT59" s="48"/>
      <c r="AU59" s="62"/>
    </row>
    <row r="60" spans="2:47" ht="16.95" customHeight="1" x14ac:dyDescent="0.3">
      <c r="B60" s="41"/>
      <c r="C60" s="42"/>
      <c r="D60" s="42"/>
      <c r="E60" s="43"/>
      <c r="F60" s="44"/>
      <c r="G60" s="44"/>
      <c r="H60" s="75">
        <f t="shared" si="9"/>
        <v>0</v>
      </c>
      <c r="I60" s="57"/>
      <c r="J60" s="58"/>
      <c r="K60" s="75">
        <f t="shared" si="10"/>
        <v>0</v>
      </c>
      <c r="L60" s="44"/>
      <c r="M60" s="61"/>
      <c r="N60" s="34"/>
      <c r="O60" s="158">
        <f t="shared" si="12"/>
        <v>0</v>
      </c>
      <c r="P60" s="106"/>
      <c r="Q60" s="44"/>
      <c r="R60" s="44"/>
      <c r="S60" s="44"/>
      <c r="T60" s="44"/>
      <c r="U60" s="44"/>
      <c r="V60" s="44"/>
      <c r="W60" s="44"/>
      <c r="X60" s="44"/>
      <c r="Y60" s="44"/>
      <c r="Z60" s="61"/>
      <c r="AA60" s="65"/>
      <c r="AB60" s="44"/>
      <c r="AC60" s="44"/>
      <c r="AD60" s="61"/>
      <c r="AE60" s="34"/>
      <c r="AF60" s="158">
        <f t="shared" si="11"/>
        <v>0</v>
      </c>
      <c r="AG60" s="106"/>
      <c r="AH60" s="44"/>
      <c r="AI60" s="44"/>
      <c r="AJ60" s="44"/>
      <c r="AK60" s="44"/>
      <c r="AL60" s="44"/>
      <c r="AM60" s="44"/>
      <c r="AN60" s="44"/>
      <c r="AO60" s="44"/>
      <c r="AP60" s="44"/>
      <c r="AQ60" s="61"/>
      <c r="AR60" s="65"/>
      <c r="AS60" s="44"/>
      <c r="AT60" s="44"/>
      <c r="AU60" s="61"/>
    </row>
    <row r="61" spans="2:47" ht="16.95" customHeight="1" x14ac:dyDescent="0.3">
      <c r="B61" s="45"/>
      <c r="C61" s="155"/>
      <c r="D61" s="46"/>
      <c r="E61" s="47"/>
      <c r="F61" s="48"/>
      <c r="G61" s="48"/>
      <c r="H61" s="74">
        <f t="shared" si="9"/>
        <v>0</v>
      </c>
      <c r="I61" s="59"/>
      <c r="J61" s="60"/>
      <c r="K61" s="74">
        <f t="shared" si="10"/>
        <v>0</v>
      </c>
      <c r="L61" s="48"/>
      <c r="M61" s="62"/>
      <c r="N61" s="35"/>
      <c r="O61" s="124">
        <f t="shared" si="12"/>
        <v>0</v>
      </c>
      <c r="P61" s="107"/>
      <c r="Q61" s="48"/>
      <c r="R61" s="48"/>
      <c r="S61" s="48"/>
      <c r="T61" s="48"/>
      <c r="U61" s="48"/>
      <c r="V61" s="48"/>
      <c r="W61" s="48"/>
      <c r="X61" s="48"/>
      <c r="Y61" s="48"/>
      <c r="Z61" s="62"/>
      <c r="AA61" s="66"/>
      <c r="AB61" s="48"/>
      <c r="AC61" s="48"/>
      <c r="AD61" s="62"/>
      <c r="AE61" s="35"/>
      <c r="AF61" s="124">
        <f t="shared" si="11"/>
        <v>0</v>
      </c>
      <c r="AG61" s="107"/>
      <c r="AH61" s="48"/>
      <c r="AI61" s="48"/>
      <c r="AJ61" s="48"/>
      <c r="AK61" s="48"/>
      <c r="AL61" s="48"/>
      <c r="AM61" s="48"/>
      <c r="AN61" s="48"/>
      <c r="AO61" s="48"/>
      <c r="AP61" s="48"/>
      <c r="AQ61" s="62"/>
      <c r="AR61" s="66"/>
      <c r="AS61" s="48"/>
      <c r="AT61" s="48"/>
      <c r="AU61" s="62"/>
    </row>
    <row r="62" spans="2:47" ht="16.95" customHeight="1" x14ac:dyDescent="0.3">
      <c r="B62" s="41"/>
      <c r="C62" s="42"/>
      <c r="D62" s="42"/>
      <c r="E62" s="43"/>
      <c r="F62" s="44"/>
      <c r="G62" s="44"/>
      <c r="H62" s="75">
        <f t="shared" si="9"/>
        <v>0</v>
      </c>
      <c r="I62" s="57"/>
      <c r="J62" s="58"/>
      <c r="K62" s="75">
        <f t="shared" si="10"/>
        <v>0</v>
      </c>
      <c r="L62" s="44"/>
      <c r="M62" s="61"/>
      <c r="N62" s="34"/>
      <c r="O62" s="158">
        <f t="shared" si="12"/>
        <v>0</v>
      </c>
      <c r="P62" s="106"/>
      <c r="Q62" s="44"/>
      <c r="R62" s="44"/>
      <c r="S62" s="44"/>
      <c r="T62" s="44"/>
      <c r="U62" s="44"/>
      <c r="V62" s="44"/>
      <c r="W62" s="44"/>
      <c r="X62" s="44"/>
      <c r="Y62" s="44"/>
      <c r="Z62" s="61"/>
      <c r="AA62" s="65"/>
      <c r="AB62" s="44"/>
      <c r="AC62" s="44"/>
      <c r="AD62" s="61"/>
      <c r="AE62" s="34"/>
      <c r="AF62" s="158">
        <f t="shared" si="11"/>
        <v>0</v>
      </c>
      <c r="AG62" s="106"/>
      <c r="AH62" s="44"/>
      <c r="AI62" s="44"/>
      <c r="AJ62" s="44"/>
      <c r="AK62" s="44"/>
      <c r="AL62" s="44"/>
      <c r="AM62" s="44"/>
      <c r="AN62" s="44"/>
      <c r="AO62" s="44"/>
      <c r="AP62" s="44"/>
      <c r="AQ62" s="61"/>
      <c r="AR62" s="65"/>
      <c r="AS62" s="44"/>
      <c r="AT62" s="44"/>
      <c r="AU62" s="61"/>
    </row>
    <row r="63" spans="2:47" ht="16.95" customHeight="1" x14ac:dyDescent="0.3">
      <c r="B63" s="45"/>
      <c r="C63" s="155"/>
      <c r="D63" s="46"/>
      <c r="E63" s="47"/>
      <c r="F63" s="48"/>
      <c r="G63" s="48"/>
      <c r="H63" s="74">
        <f t="shared" si="9"/>
        <v>0</v>
      </c>
      <c r="I63" s="59"/>
      <c r="J63" s="60"/>
      <c r="K63" s="74">
        <f t="shared" si="10"/>
        <v>0</v>
      </c>
      <c r="L63" s="48"/>
      <c r="M63" s="62"/>
      <c r="N63" s="35"/>
      <c r="O63" s="124">
        <f t="shared" si="12"/>
        <v>0</v>
      </c>
      <c r="P63" s="107"/>
      <c r="Q63" s="48"/>
      <c r="R63" s="48"/>
      <c r="S63" s="48"/>
      <c r="T63" s="48"/>
      <c r="U63" s="48"/>
      <c r="V63" s="48"/>
      <c r="W63" s="48"/>
      <c r="X63" s="48"/>
      <c r="Y63" s="48"/>
      <c r="Z63" s="62"/>
      <c r="AA63" s="66"/>
      <c r="AB63" s="48"/>
      <c r="AC63" s="48"/>
      <c r="AD63" s="62"/>
      <c r="AE63" s="35"/>
      <c r="AF63" s="124">
        <f t="shared" si="11"/>
        <v>0</v>
      </c>
      <c r="AG63" s="107"/>
      <c r="AH63" s="48"/>
      <c r="AI63" s="48"/>
      <c r="AJ63" s="48"/>
      <c r="AK63" s="48"/>
      <c r="AL63" s="48"/>
      <c r="AM63" s="48"/>
      <c r="AN63" s="48"/>
      <c r="AO63" s="48"/>
      <c r="AP63" s="48"/>
      <c r="AQ63" s="62"/>
      <c r="AR63" s="66"/>
      <c r="AS63" s="48"/>
      <c r="AT63" s="48"/>
      <c r="AU63" s="62"/>
    </row>
    <row r="64" spans="2:47" ht="16.95" customHeight="1" x14ac:dyDescent="0.3">
      <c r="B64" s="41"/>
      <c r="C64" s="42"/>
      <c r="D64" s="42"/>
      <c r="E64" s="43"/>
      <c r="F64" s="44"/>
      <c r="G64" s="44"/>
      <c r="H64" s="75">
        <f t="shared" si="9"/>
        <v>0</v>
      </c>
      <c r="I64" s="57"/>
      <c r="J64" s="58"/>
      <c r="K64" s="75">
        <f t="shared" si="10"/>
        <v>0</v>
      </c>
      <c r="L64" s="44"/>
      <c r="M64" s="61"/>
      <c r="N64" s="34"/>
      <c r="O64" s="158">
        <f t="shared" si="12"/>
        <v>0</v>
      </c>
      <c r="P64" s="106"/>
      <c r="Q64" s="44"/>
      <c r="R64" s="44"/>
      <c r="S64" s="44"/>
      <c r="T64" s="44"/>
      <c r="U64" s="44"/>
      <c r="V64" s="44"/>
      <c r="W64" s="44"/>
      <c r="X64" s="44"/>
      <c r="Y64" s="44"/>
      <c r="Z64" s="61"/>
      <c r="AA64" s="65"/>
      <c r="AB64" s="44"/>
      <c r="AC64" s="44"/>
      <c r="AD64" s="61"/>
      <c r="AE64" s="34"/>
      <c r="AF64" s="158">
        <f t="shared" si="11"/>
        <v>0</v>
      </c>
      <c r="AG64" s="106"/>
      <c r="AH64" s="44"/>
      <c r="AI64" s="44"/>
      <c r="AJ64" s="44"/>
      <c r="AK64" s="44"/>
      <c r="AL64" s="44"/>
      <c r="AM64" s="44"/>
      <c r="AN64" s="44"/>
      <c r="AO64" s="44"/>
      <c r="AP64" s="44"/>
      <c r="AQ64" s="61"/>
      <c r="AR64" s="65"/>
      <c r="AS64" s="44"/>
      <c r="AT64" s="44"/>
      <c r="AU64" s="61"/>
    </row>
    <row r="65" spans="2:47" ht="16.95" customHeight="1" x14ac:dyDescent="0.3">
      <c r="B65" s="45"/>
      <c r="C65" s="155"/>
      <c r="D65" s="46"/>
      <c r="E65" s="47"/>
      <c r="F65" s="48"/>
      <c r="G65" s="48"/>
      <c r="H65" s="74">
        <f t="shared" si="9"/>
        <v>0</v>
      </c>
      <c r="I65" s="59"/>
      <c r="J65" s="60"/>
      <c r="K65" s="74">
        <f t="shared" si="10"/>
        <v>0</v>
      </c>
      <c r="L65" s="48"/>
      <c r="M65" s="62"/>
      <c r="N65" s="35"/>
      <c r="O65" s="124">
        <f t="shared" si="12"/>
        <v>0</v>
      </c>
      <c r="P65" s="107"/>
      <c r="Q65" s="48"/>
      <c r="R65" s="48"/>
      <c r="S65" s="48"/>
      <c r="T65" s="48"/>
      <c r="U65" s="48"/>
      <c r="V65" s="48"/>
      <c r="W65" s="48"/>
      <c r="X65" s="48"/>
      <c r="Y65" s="48"/>
      <c r="Z65" s="62"/>
      <c r="AA65" s="66"/>
      <c r="AB65" s="48"/>
      <c r="AC65" s="48"/>
      <c r="AD65" s="62"/>
      <c r="AE65" s="35"/>
      <c r="AF65" s="124">
        <f t="shared" si="11"/>
        <v>0</v>
      </c>
      <c r="AG65" s="107"/>
      <c r="AH65" s="48"/>
      <c r="AI65" s="48"/>
      <c r="AJ65" s="48"/>
      <c r="AK65" s="48"/>
      <c r="AL65" s="48"/>
      <c r="AM65" s="48"/>
      <c r="AN65" s="48"/>
      <c r="AO65" s="48"/>
      <c r="AP65" s="48"/>
      <c r="AQ65" s="62"/>
      <c r="AR65" s="66"/>
      <c r="AS65" s="48"/>
      <c r="AT65" s="48"/>
      <c r="AU65" s="62"/>
    </row>
    <row r="66" spans="2:47" ht="16.95" customHeight="1" x14ac:dyDescent="0.3">
      <c r="B66" s="41"/>
      <c r="C66" s="42"/>
      <c r="D66" s="42"/>
      <c r="E66" s="43"/>
      <c r="F66" s="44"/>
      <c r="G66" s="44"/>
      <c r="H66" s="75">
        <f t="shared" si="9"/>
        <v>0</v>
      </c>
      <c r="I66" s="57"/>
      <c r="J66" s="58"/>
      <c r="K66" s="75">
        <f t="shared" si="10"/>
        <v>0</v>
      </c>
      <c r="L66" s="44"/>
      <c r="M66" s="61"/>
      <c r="N66" s="34"/>
      <c r="O66" s="158">
        <f t="shared" si="12"/>
        <v>0</v>
      </c>
      <c r="P66" s="106"/>
      <c r="Q66" s="44"/>
      <c r="R66" s="44"/>
      <c r="S66" s="44"/>
      <c r="T66" s="44"/>
      <c r="U66" s="44"/>
      <c r="V66" s="44"/>
      <c r="W66" s="44"/>
      <c r="X66" s="44"/>
      <c r="Y66" s="44"/>
      <c r="Z66" s="61"/>
      <c r="AA66" s="65"/>
      <c r="AB66" s="44"/>
      <c r="AC66" s="44"/>
      <c r="AD66" s="61"/>
      <c r="AE66" s="34"/>
      <c r="AF66" s="158">
        <f t="shared" si="11"/>
        <v>0</v>
      </c>
      <c r="AG66" s="106"/>
      <c r="AH66" s="44"/>
      <c r="AI66" s="44"/>
      <c r="AJ66" s="44"/>
      <c r="AK66" s="44"/>
      <c r="AL66" s="44"/>
      <c r="AM66" s="44"/>
      <c r="AN66" s="44"/>
      <c r="AO66" s="44"/>
      <c r="AP66" s="44"/>
      <c r="AQ66" s="61"/>
      <c r="AR66" s="65"/>
      <c r="AS66" s="44"/>
      <c r="AT66" s="44"/>
      <c r="AU66" s="61"/>
    </row>
    <row r="67" spans="2:47" ht="16.95" customHeight="1" x14ac:dyDescent="0.3">
      <c r="B67" s="45"/>
      <c r="C67" s="155"/>
      <c r="D67" s="46"/>
      <c r="E67" s="47"/>
      <c r="F67" s="48"/>
      <c r="G67" s="48"/>
      <c r="H67" s="74">
        <f t="shared" si="9"/>
        <v>0</v>
      </c>
      <c r="I67" s="59"/>
      <c r="J67" s="60"/>
      <c r="K67" s="74">
        <f t="shared" si="10"/>
        <v>0</v>
      </c>
      <c r="L67" s="48"/>
      <c r="M67" s="62"/>
      <c r="N67" s="35"/>
      <c r="O67" s="124">
        <f t="shared" si="12"/>
        <v>0</v>
      </c>
      <c r="P67" s="107"/>
      <c r="Q67" s="48"/>
      <c r="R67" s="48"/>
      <c r="S67" s="48"/>
      <c r="T67" s="48"/>
      <c r="U67" s="48"/>
      <c r="V67" s="48"/>
      <c r="W67" s="48"/>
      <c r="X67" s="48"/>
      <c r="Y67" s="48"/>
      <c r="Z67" s="62"/>
      <c r="AA67" s="66"/>
      <c r="AB67" s="48"/>
      <c r="AC67" s="48"/>
      <c r="AD67" s="62"/>
      <c r="AE67" s="35"/>
      <c r="AF67" s="124">
        <f t="shared" si="11"/>
        <v>0</v>
      </c>
      <c r="AG67" s="107"/>
      <c r="AH67" s="48"/>
      <c r="AI67" s="48"/>
      <c r="AJ67" s="48"/>
      <c r="AK67" s="48"/>
      <c r="AL67" s="48"/>
      <c r="AM67" s="48"/>
      <c r="AN67" s="48"/>
      <c r="AO67" s="48"/>
      <c r="AP67" s="48"/>
      <c r="AQ67" s="62"/>
      <c r="AR67" s="66"/>
      <c r="AS67" s="48"/>
      <c r="AT67" s="48"/>
      <c r="AU67" s="62"/>
    </row>
    <row r="68" spans="2:47" ht="16.95" customHeight="1" x14ac:dyDescent="0.3">
      <c r="B68" s="41"/>
      <c r="C68" s="42"/>
      <c r="D68" s="42"/>
      <c r="E68" s="43"/>
      <c r="F68" s="44"/>
      <c r="G68" s="44"/>
      <c r="H68" s="75">
        <f t="shared" si="9"/>
        <v>0</v>
      </c>
      <c r="I68" s="57"/>
      <c r="J68" s="58"/>
      <c r="K68" s="75">
        <f t="shared" si="10"/>
        <v>0</v>
      </c>
      <c r="L68" s="44"/>
      <c r="M68" s="61"/>
      <c r="N68" s="34"/>
      <c r="O68" s="158">
        <f t="shared" si="12"/>
        <v>0</v>
      </c>
      <c r="P68" s="106"/>
      <c r="Q68" s="44"/>
      <c r="R68" s="44"/>
      <c r="S68" s="44"/>
      <c r="T68" s="44"/>
      <c r="U68" s="44"/>
      <c r="V68" s="44"/>
      <c r="W68" s="44"/>
      <c r="X68" s="44"/>
      <c r="Y68" s="44"/>
      <c r="Z68" s="61"/>
      <c r="AA68" s="65"/>
      <c r="AB68" s="44"/>
      <c r="AC68" s="44"/>
      <c r="AD68" s="61"/>
      <c r="AE68" s="34"/>
      <c r="AF68" s="158">
        <f t="shared" si="11"/>
        <v>0</v>
      </c>
      <c r="AG68" s="106"/>
      <c r="AH68" s="44"/>
      <c r="AI68" s="44"/>
      <c r="AJ68" s="44"/>
      <c r="AK68" s="44"/>
      <c r="AL68" s="44"/>
      <c r="AM68" s="44"/>
      <c r="AN68" s="44"/>
      <c r="AO68" s="44"/>
      <c r="AP68" s="44"/>
      <c r="AQ68" s="61"/>
      <c r="AR68" s="65"/>
      <c r="AS68" s="44"/>
      <c r="AT68" s="44"/>
      <c r="AU68" s="61"/>
    </row>
    <row r="69" spans="2:47" ht="16.95" customHeight="1" x14ac:dyDescent="0.3">
      <c r="B69" s="45"/>
      <c r="C69" s="155"/>
      <c r="D69" s="46"/>
      <c r="E69" s="47"/>
      <c r="F69" s="48"/>
      <c r="G69" s="48"/>
      <c r="H69" s="74">
        <f t="shared" si="9"/>
        <v>0</v>
      </c>
      <c r="I69" s="59"/>
      <c r="J69" s="60"/>
      <c r="K69" s="74">
        <f t="shared" si="10"/>
        <v>0</v>
      </c>
      <c r="L69" s="48"/>
      <c r="M69" s="62"/>
      <c r="N69" s="35"/>
      <c r="O69" s="124">
        <f t="shared" si="12"/>
        <v>0</v>
      </c>
      <c r="P69" s="107"/>
      <c r="Q69" s="48"/>
      <c r="R69" s="48"/>
      <c r="S69" s="48"/>
      <c r="T69" s="48"/>
      <c r="U69" s="48"/>
      <c r="V69" s="48"/>
      <c r="W69" s="48"/>
      <c r="X69" s="48"/>
      <c r="Y69" s="48"/>
      <c r="Z69" s="62"/>
      <c r="AA69" s="66"/>
      <c r="AB69" s="48"/>
      <c r="AC69" s="48"/>
      <c r="AD69" s="62"/>
      <c r="AE69" s="35"/>
      <c r="AF69" s="124">
        <f t="shared" si="11"/>
        <v>0</v>
      </c>
      <c r="AG69" s="107"/>
      <c r="AH69" s="48"/>
      <c r="AI69" s="48"/>
      <c r="AJ69" s="48"/>
      <c r="AK69" s="48"/>
      <c r="AL69" s="48"/>
      <c r="AM69" s="48"/>
      <c r="AN69" s="48"/>
      <c r="AO69" s="48"/>
      <c r="AP69" s="48"/>
      <c r="AQ69" s="62"/>
      <c r="AR69" s="66"/>
      <c r="AS69" s="48"/>
      <c r="AT69" s="48"/>
      <c r="AU69" s="62"/>
    </row>
    <row r="70" spans="2:47" ht="16.95" customHeight="1" x14ac:dyDescent="0.3">
      <c r="B70" s="41"/>
      <c r="C70" s="42"/>
      <c r="D70" s="42"/>
      <c r="E70" s="43"/>
      <c r="F70" s="44"/>
      <c r="G70" s="44"/>
      <c r="H70" s="75">
        <f t="shared" si="9"/>
        <v>0</v>
      </c>
      <c r="I70" s="44"/>
      <c r="J70" s="44"/>
      <c r="K70" s="75">
        <f t="shared" si="10"/>
        <v>0</v>
      </c>
      <c r="L70" s="44"/>
      <c r="M70" s="61"/>
      <c r="N70" s="34"/>
      <c r="O70" s="158">
        <f t="shared" si="12"/>
        <v>0</v>
      </c>
      <c r="P70" s="106"/>
      <c r="Q70" s="44"/>
      <c r="R70" s="44"/>
      <c r="S70" s="44"/>
      <c r="T70" s="44"/>
      <c r="U70" s="44"/>
      <c r="V70" s="44"/>
      <c r="W70" s="44"/>
      <c r="X70" s="44"/>
      <c r="Y70" s="44"/>
      <c r="Z70" s="61"/>
      <c r="AA70" s="65"/>
      <c r="AB70" s="44"/>
      <c r="AC70" s="44"/>
      <c r="AD70" s="61"/>
      <c r="AE70" s="34"/>
      <c r="AF70" s="158">
        <f t="shared" si="11"/>
        <v>0</v>
      </c>
      <c r="AG70" s="106"/>
      <c r="AH70" s="44"/>
      <c r="AI70" s="44"/>
      <c r="AJ70" s="44"/>
      <c r="AK70" s="44"/>
      <c r="AL70" s="44"/>
      <c r="AM70" s="44"/>
      <c r="AN70" s="44"/>
      <c r="AO70" s="44"/>
      <c r="AP70" s="44"/>
      <c r="AQ70" s="61"/>
      <c r="AR70" s="65"/>
      <c r="AS70" s="44"/>
      <c r="AT70" s="44"/>
      <c r="AU70" s="61"/>
    </row>
    <row r="71" spans="2:47" ht="16.95" customHeight="1" x14ac:dyDescent="0.3">
      <c r="B71" s="45"/>
      <c r="C71" s="155"/>
      <c r="D71" s="46"/>
      <c r="E71" s="47"/>
      <c r="F71" s="48"/>
      <c r="G71" s="48"/>
      <c r="H71" s="74">
        <f t="shared" si="9"/>
        <v>0</v>
      </c>
      <c r="I71" s="48"/>
      <c r="J71" s="48"/>
      <c r="K71" s="74">
        <f t="shared" si="10"/>
        <v>0</v>
      </c>
      <c r="L71" s="48"/>
      <c r="M71" s="62"/>
      <c r="N71" s="35"/>
      <c r="O71" s="124">
        <f t="shared" si="12"/>
        <v>0</v>
      </c>
      <c r="P71" s="107"/>
      <c r="Q71" s="48"/>
      <c r="R71" s="48"/>
      <c r="S71" s="48"/>
      <c r="T71" s="48"/>
      <c r="U71" s="48"/>
      <c r="V71" s="48"/>
      <c r="W71" s="48"/>
      <c r="X71" s="48"/>
      <c r="Y71" s="48"/>
      <c r="Z71" s="62"/>
      <c r="AA71" s="66"/>
      <c r="AB71" s="48"/>
      <c r="AC71" s="48"/>
      <c r="AD71" s="62"/>
      <c r="AE71" s="35"/>
      <c r="AF71" s="124">
        <f t="shared" si="11"/>
        <v>0</v>
      </c>
      <c r="AG71" s="107"/>
      <c r="AH71" s="48"/>
      <c r="AI71" s="48"/>
      <c r="AJ71" s="48"/>
      <c r="AK71" s="48"/>
      <c r="AL71" s="48"/>
      <c r="AM71" s="48"/>
      <c r="AN71" s="48"/>
      <c r="AO71" s="48"/>
      <c r="AP71" s="48"/>
      <c r="AQ71" s="62"/>
      <c r="AR71" s="66"/>
      <c r="AS71" s="48"/>
      <c r="AT71" s="48"/>
      <c r="AU71" s="62"/>
    </row>
    <row r="72" spans="2:47" ht="16.95" customHeight="1" x14ac:dyDescent="0.3">
      <c r="B72" s="41"/>
      <c r="C72" s="42"/>
      <c r="D72" s="42"/>
      <c r="E72" s="43"/>
      <c r="F72" s="44"/>
      <c r="G72" s="44"/>
      <c r="H72" s="75">
        <f t="shared" si="9"/>
        <v>0</v>
      </c>
      <c r="I72" s="44"/>
      <c r="J72" s="44"/>
      <c r="K72" s="75">
        <f t="shared" si="10"/>
        <v>0</v>
      </c>
      <c r="L72" s="44"/>
      <c r="M72" s="61"/>
      <c r="N72" s="34"/>
      <c r="O72" s="158">
        <f t="shared" si="12"/>
        <v>0</v>
      </c>
      <c r="P72" s="106"/>
      <c r="Q72" s="44"/>
      <c r="R72" s="44"/>
      <c r="S72" s="44"/>
      <c r="T72" s="44"/>
      <c r="U72" s="44"/>
      <c r="V72" s="44"/>
      <c r="W72" s="44"/>
      <c r="X72" s="44"/>
      <c r="Y72" s="44"/>
      <c r="Z72" s="61"/>
      <c r="AA72" s="65"/>
      <c r="AB72" s="44"/>
      <c r="AC72" s="44"/>
      <c r="AD72" s="61"/>
      <c r="AE72" s="34"/>
      <c r="AF72" s="158">
        <f t="shared" si="11"/>
        <v>0</v>
      </c>
      <c r="AG72" s="106"/>
      <c r="AH72" s="44"/>
      <c r="AI72" s="44"/>
      <c r="AJ72" s="44"/>
      <c r="AK72" s="44"/>
      <c r="AL72" s="44"/>
      <c r="AM72" s="44"/>
      <c r="AN72" s="44"/>
      <c r="AO72" s="44"/>
      <c r="AP72" s="44"/>
      <c r="AQ72" s="61"/>
      <c r="AR72" s="65"/>
      <c r="AS72" s="44"/>
      <c r="AT72" s="44"/>
      <c r="AU72" s="61"/>
    </row>
    <row r="73" spans="2:47" ht="16.95" customHeight="1" x14ac:dyDescent="0.3">
      <c r="B73" s="45"/>
      <c r="C73" s="155"/>
      <c r="D73" s="46"/>
      <c r="E73" s="47"/>
      <c r="F73" s="48"/>
      <c r="G73" s="48"/>
      <c r="H73" s="74">
        <f t="shared" si="9"/>
        <v>0</v>
      </c>
      <c r="I73" s="48"/>
      <c r="J73" s="48"/>
      <c r="K73" s="74">
        <f t="shared" si="10"/>
        <v>0</v>
      </c>
      <c r="L73" s="48"/>
      <c r="M73" s="62"/>
      <c r="N73" s="35"/>
      <c r="O73" s="124">
        <f t="shared" si="12"/>
        <v>0</v>
      </c>
      <c r="P73" s="107"/>
      <c r="Q73" s="48"/>
      <c r="R73" s="48"/>
      <c r="S73" s="48"/>
      <c r="T73" s="48"/>
      <c r="U73" s="48"/>
      <c r="V73" s="48"/>
      <c r="W73" s="48"/>
      <c r="X73" s="48"/>
      <c r="Y73" s="48"/>
      <c r="Z73" s="62"/>
      <c r="AA73" s="66"/>
      <c r="AB73" s="48"/>
      <c r="AC73" s="48"/>
      <c r="AD73" s="62"/>
      <c r="AE73" s="35"/>
      <c r="AF73" s="124">
        <f t="shared" si="11"/>
        <v>0</v>
      </c>
      <c r="AG73" s="107"/>
      <c r="AH73" s="48"/>
      <c r="AI73" s="48"/>
      <c r="AJ73" s="48"/>
      <c r="AK73" s="48"/>
      <c r="AL73" s="48"/>
      <c r="AM73" s="48"/>
      <c r="AN73" s="48"/>
      <c r="AO73" s="48"/>
      <c r="AP73" s="48"/>
      <c r="AQ73" s="62"/>
      <c r="AR73" s="66"/>
      <c r="AS73" s="48"/>
      <c r="AT73" s="48"/>
      <c r="AU73" s="62"/>
    </row>
    <row r="74" spans="2:47" ht="16.95" customHeight="1" x14ac:dyDescent="0.3">
      <c r="B74" s="49"/>
      <c r="C74" s="42"/>
      <c r="D74" s="50"/>
      <c r="E74" s="51"/>
      <c r="F74" s="52"/>
      <c r="G74" s="52"/>
      <c r="H74" s="75">
        <f t="shared" si="9"/>
        <v>0</v>
      </c>
      <c r="I74" s="52"/>
      <c r="J74" s="52"/>
      <c r="K74" s="75">
        <f t="shared" si="10"/>
        <v>0</v>
      </c>
      <c r="L74" s="52"/>
      <c r="M74" s="63"/>
      <c r="N74" s="34"/>
      <c r="O74" s="158">
        <f t="shared" si="12"/>
        <v>0</v>
      </c>
      <c r="P74" s="108"/>
      <c r="Q74" s="52"/>
      <c r="R74" s="52"/>
      <c r="S74" s="52"/>
      <c r="T74" s="52"/>
      <c r="U74" s="52"/>
      <c r="V74" s="52"/>
      <c r="W74" s="52"/>
      <c r="X74" s="52"/>
      <c r="Y74" s="52"/>
      <c r="Z74" s="63"/>
      <c r="AA74" s="67"/>
      <c r="AB74" s="52"/>
      <c r="AC74" s="52"/>
      <c r="AD74" s="63"/>
      <c r="AE74" s="34"/>
      <c r="AF74" s="158">
        <f t="shared" si="11"/>
        <v>0</v>
      </c>
      <c r="AG74" s="108"/>
      <c r="AH74" s="52"/>
      <c r="AI74" s="52"/>
      <c r="AJ74" s="52"/>
      <c r="AK74" s="52"/>
      <c r="AL74" s="52"/>
      <c r="AM74" s="52"/>
      <c r="AN74" s="52"/>
      <c r="AO74" s="52"/>
      <c r="AP74" s="52"/>
      <c r="AQ74" s="63"/>
      <c r="AR74" s="67"/>
      <c r="AS74" s="52"/>
      <c r="AT74" s="52"/>
      <c r="AU74" s="63"/>
    </row>
    <row r="75" spans="2:47" ht="16.95" customHeight="1" x14ac:dyDescent="0.25">
      <c r="B75" s="53"/>
      <c r="C75" s="155"/>
      <c r="D75" s="54"/>
      <c r="E75" s="55"/>
      <c r="F75" s="56"/>
      <c r="G75" s="56"/>
      <c r="H75" s="74">
        <f t="shared" si="9"/>
        <v>0</v>
      </c>
      <c r="I75" s="56"/>
      <c r="J75" s="56"/>
      <c r="K75" s="74">
        <f t="shared" si="10"/>
        <v>0</v>
      </c>
      <c r="L75" s="56"/>
      <c r="M75" s="64"/>
      <c r="N75" s="36"/>
      <c r="O75" s="124">
        <f t="shared" si="12"/>
        <v>0</v>
      </c>
      <c r="P75" s="109"/>
      <c r="Q75" s="56"/>
      <c r="R75" s="56"/>
      <c r="S75" s="56"/>
      <c r="T75" s="56"/>
      <c r="U75" s="56"/>
      <c r="V75" s="56"/>
      <c r="W75" s="56"/>
      <c r="X75" s="56"/>
      <c r="Y75" s="56"/>
      <c r="Z75" s="64"/>
      <c r="AA75" s="68"/>
      <c r="AB75" s="56"/>
      <c r="AC75" s="56"/>
      <c r="AD75" s="64"/>
      <c r="AE75" s="35"/>
      <c r="AF75" s="124">
        <f t="shared" si="11"/>
        <v>0</v>
      </c>
      <c r="AG75" s="109"/>
      <c r="AH75" s="56"/>
      <c r="AI75" s="56"/>
      <c r="AJ75" s="56"/>
      <c r="AK75" s="56"/>
      <c r="AL75" s="56"/>
      <c r="AM75" s="56"/>
      <c r="AN75" s="56"/>
      <c r="AO75" s="56"/>
      <c r="AP75" s="56"/>
      <c r="AQ75" s="64"/>
      <c r="AR75" s="68"/>
      <c r="AS75" s="56"/>
      <c r="AT75" s="56"/>
      <c r="AU75" s="64"/>
    </row>
    <row r="76" spans="2:47" ht="16.95" customHeight="1" x14ac:dyDescent="0.3">
      <c r="B76" s="49"/>
      <c r="C76" s="42"/>
      <c r="D76" s="50"/>
      <c r="E76" s="51"/>
      <c r="F76" s="52"/>
      <c r="G76" s="52"/>
      <c r="H76" s="75">
        <f t="shared" si="9"/>
        <v>0</v>
      </c>
      <c r="I76" s="52"/>
      <c r="J76" s="52"/>
      <c r="K76" s="75">
        <f t="shared" si="10"/>
        <v>0</v>
      </c>
      <c r="L76" s="52"/>
      <c r="M76" s="63"/>
      <c r="N76" s="37"/>
      <c r="O76" s="158">
        <f t="shared" si="12"/>
        <v>0</v>
      </c>
      <c r="P76" s="108"/>
      <c r="Q76" s="52"/>
      <c r="R76" s="52"/>
      <c r="S76" s="52"/>
      <c r="T76" s="52"/>
      <c r="U76" s="52"/>
      <c r="V76" s="52"/>
      <c r="W76" s="52"/>
      <c r="X76" s="52"/>
      <c r="Y76" s="52"/>
      <c r="Z76" s="63"/>
      <c r="AA76" s="67"/>
      <c r="AB76" s="52"/>
      <c r="AC76" s="52"/>
      <c r="AD76" s="63"/>
      <c r="AE76" s="34"/>
      <c r="AF76" s="158">
        <f t="shared" si="11"/>
        <v>0</v>
      </c>
      <c r="AG76" s="108"/>
      <c r="AH76" s="52"/>
      <c r="AI76" s="52"/>
      <c r="AJ76" s="52"/>
      <c r="AK76" s="52"/>
      <c r="AL76" s="52"/>
      <c r="AM76" s="52"/>
      <c r="AN76" s="52"/>
      <c r="AO76" s="52"/>
      <c r="AP76" s="52"/>
      <c r="AQ76" s="63"/>
      <c r="AR76" s="67"/>
      <c r="AS76" s="52"/>
      <c r="AT76" s="52"/>
      <c r="AU76" s="63"/>
    </row>
    <row r="77" spans="2:47" ht="16.95" customHeight="1" x14ac:dyDescent="0.25">
      <c r="B77" s="53"/>
      <c r="C77" s="155"/>
      <c r="D77" s="54"/>
      <c r="E77" s="55"/>
      <c r="F77" s="56"/>
      <c r="G77" s="56"/>
      <c r="H77" s="74">
        <f t="shared" si="9"/>
        <v>0</v>
      </c>
      <c r="I77" s="56"/>
      <c r="J77" s="56"/>
      <c r="K77" s="74">
        <f t="shared" si="10"/>
        <v>0</v>
      </c>
      <c r="L77" s="56"/>
      <c r="M77" s="64"/>
      <c r="N77" s="36"/>
      <c r="O77" s="124">
        <f t="shared" si="12"/>
        <v>0</v>
      </c>
      <c r="P77" s="109"/>
      <c r="Q77" s="56"/>
      <c r="R77" s="56"/>
      <c r="S77" s="56"/>
      <c r="T77" s="56"/>
      <c r="U77" s="56"/>
      <c r="V77" s="56"/>
      <c r="W77" s="56"/>
      <c r="X77" s="56"/>
      <c r="Y77" s="56"/>
      <c r="Z77" s="64"/>
      <c r="AA77" s="68"/>
      <c r="AB77" s="56"/>
      <c r="AC77" s="56"/>
      <c r="AD77" s="64"/>
      <c r="AE77" s="35"/>
      <c r="AF77" s="124">
        <f t="shared" si="11"/>
        <v>0</v>
      </c>
      <c r="AG77" s="109"/>
      <c r="AH77" s="56"/>
      <c r="AI77" s="56"/>
      <c r="AJ77" s="56"/>
      <c r="AK77" s="56"/>
      <c r="AL77" s="56"/>
      <c r="AM77" s="56"/>
      <c r="AN77" s="56"/>
      <c r="AO77" s="56"/>
      <c r="AP77" s="56"/>
      <c r="AQ77" s="64"/>
      <c r="AR77" s="68"/>
      <c r="AS77" s="56"/>
      <c r="AT77" s="56"/>
      <c r="AU77" s="64"/>
    </row>
    <row r="78" spans="2:47" ht="16.95" customHeight="1" x14ac:dyDescent="0.3">
      <c r="B78" s="49"/>
      <c r="C78" s="42"/>
      <c r="D78" s="50"/>
      <c r="E78" s="51"/>
      <c r="F78" s="44"/>
      <c r="G78" s="44"/>
      <c r="H78" s="75">
        <f t="shared" si="9"/>
        <v>0</v>
      </c>
      <c r="I78" s="44"/>
      <c r="J78" s="44"/>
      <c r="K78" s="75">
        <f t="shared" si="10"/>
        <v>0</v>
      </c>
      <c r="L78" s="44"/>
      <c r="M78" s="61"/>
      <c r="N78" s="37"/>
      <c r="O78" s="158">
        <f t="shared" si="12"/>
        <v>0</v>
      </c>
      <c r="P78" s="108"/>
      <c r="Q78" s="52"/>
      <c r="R78" s="52"/>
      <c r="S78" s="52"/>
      <c r="T78" s="52"/>
      <c r="U78" s="52"/>
      <c r="V78" s="52"/>
      <c r="W78" s="52"/>
      <c r="X78" s="52"/>
      <c r="Y78" s="52"/>
      <c r="Z78" s="63"/>
      <c r="AA78" s="67"/>
      <c r="AB78" s="52"/>
      <c r="AC78" s="52"/>
      <c r="AD78" s="63"/>
      <c r="AE78" s="34"/>
      <c r="AF78" s="158">
        <f t="shared" si="11"/>
        <v>0</v>
      </c>
      <c r="AG78" s="108"/>
      <c r="AH78" s="52"/>
      <c r="AI78" s="52"/>
      <c r="AJ78" s="52"/>
      <c r="AK78" s="52"/>
      <c r="AL78" s="52"/>
      <c r="AM78" s="52"/>
      <c r="AN78" s="52"/>
      <c r="AO78" s="52"/>
      <c r="AP78" s="52"/>
      <c r="AQ78" s="63"/>
      <c r="AR78" s="67"/>
      <c r="AS78" s="52"/>
      <c r="AT78" s="52"/>
      <c r="AU78" s="63"/>
    </row>
    <row r="79" spans="2:47" ht="16.95" customHeight="1" x14ac:dyDescent="0.25">
      <c r="B79" s="53"/>
      <c r="C79" s="155"/>
      <c r="D79" s="54"/>
      <c r="E79" s="55"/>
      <c r="F79" s="48"/>
      <c r="G79" s="48"/>
      <c r="H79" s="74">
        <f t="shared" si="9"/>
        <v>0</v>
      </c>
      <c r="I79" s="48"/>
      <c r="J79" s="48"/>
      <c r="K79" s="74">
        <f t="shared" si="10"/>
        <v>0</v>
      </c>
      <c r="L79" s="48"/>
      <c r="M79" s="62"/>
      <c r="N79" s="36"/>
      <c r="O79" s="124">
        <f t="shared" si="12"/>
        <v>0</v>
      </c>
      <c r="P79" s="109"/>
      <c r="Q79" s="56"/>
      <c r="R79" s="56"/>
      <c r="S79" s="56"/>
      <c r="T79" s="56"/>
      <c r="U79" s="56"/>
      <c r="V79" s="56"/>
      <c r="W79" s="56"/>
      <c r="X79" s="56"/>
      <c r="Y79" s="56"/>
      <c r="Z79" s="64"/>
      <c r="AA79" s="68"/>
      <c r="AB79" s="56"/>
      <c r="AC79" s="56"/>
      <c r="AD79" s="64"/>
      <c r="AE79" s="35"/>
      <c r="AF79" s="124">
        <f t="shared" si="11"/>
        <v>0</v>
      </c>
      <c r="AG79" s="109"/>
      <c r="AH79" s="56"/>
      <c r="AI79" s="56"/>
      <c r="AJ79" s="56"/>
      <c r="AK79" s="56"/>
      <c r="AL79" s="56"/>
      <c r="AM79" s="56"/>
      <c r="AN79" s="56"/>
      <c r="AO79" s="56"/>
      <c r="AP79" s="56"/>
      <c r="AQ79" s="64"/>
      <c r="AR79" s="68"/>
      <c r="AS79" s="56"/>
      <c r="AT79" s="56"/>
      <c r="AU79" s="64"/>
    </row>
    <row r="80" spans="2:47" ht="16.95" customHeight="1" x14ac:dyDescent="0.3">
      <c r="B80" s="49"/>
      <c r="C80" s="42"/>
      <c r="D80" s="50"/>
      <c r="E80" s="51"/>
      <c r="F80" s="52"/>
      <c r="G80" s="52"/>
      <c r="H80" s="75">
        <f>SUM(F80-G80+H79)</f>
        <v>0</v>
      </c>
      <c r="I80" s="52"/>
      <c r="J80" s="52"/>
      <c r="K80" s="75">
        <f>SUM(I80-J80+K79)</f>
        <v>0</v>
      </c>
      <c r="L80" s="52"/>
      <c r="M80" s="63"/>
      <c r="N80" s="37"/>
      <c r="O80" s="158">
        <f t="shared" si="12"/>
        <v>0</v>
      </c>
      <c r="P80" s="108"/>
      <c r="Q80" s="52"/>
      <c r="R80" s="52"/>
      <c r="S80" s="52"/>
      <c r="T80" s="52"/>
      <c r="U80" s="52"/>
      <c r="V80" s="52"/>
      <c r="W80" s="52"/>
      <c r="X80" s="52"/>
      <c r="Y80" s="52"/>
      <c r="Z80" s="63"/>
      <c r="AA80" s="67"/>
      <c r="AB80" s="52"/>
      <c r="AC80" s="52"/>
      <c r="AD80" s="63"/>
      <c r="AE80" s="34"/>
      <c r="AF80" s="158">
        <f t="shared" si="11"/>
        <v>0</v>
      </c>
      <c r="AG80" s="108"/>
      <c r="AH80" s="52"/>
      <c r="AI80" s="52"/>
      <c r="AJ80" s="52"/>
      <c r="AK80" s="52"/>
      <c r="AL80" s="52"/>
      <c r="AM80" s="52"/>
      <c r="AN80" s="52"/>
      <c r="AO80" s="52"/>
      <c r="AP80" s="52"/>
      <c r="AQ80" s="63"/>
      <c r="AR80" s="67"/>
      <c r="AS80" s="52"/>
      <c r="AT80" s="52"/>
      <c r="AU80" s="63"/>
    </row>
    <row r="81" spans="2:47" ht="16.95" customHeight="1" x14ac:dyDescent="0.25">
      <c r="B81" s="53"/>
      <c r="C81" s="155"/>
      <c r="D81" s="54"/>
      <c r="E81" s="55"/>
      <c r="F81" s="56"/>
      <c r="G81" s="56"/>
      <c r="H81" s="74">
        <f t="shared" ref="H81:H85" si="13">SUM(F81-G81+H80)</f>
        <v>0</v>
      </c>
      <c r="I81" s="56"/>
      <c r="J81" s="56"/>
      <c r="K81" s="74">
        <f t="shared" ref="K81:K85" si="14">SUM(I81-J81+K80)</f>
        <v>0</v>
      </c>
      <c r="L81" s="56"/>
      <c r="M81" s="64"/>
      <c r="N81" s="36"/>
      <c r="O81" s="124">
        <f t="shared" si="12"/>
        <v>0</v>
      </c>
      <c r="P81" s="109"/>
      <c r="Q81" s="56"/>
      <c r="R81" s="56"/>
      <c r="S81" s="56"/>
      <c r="T81" s="56"/>
      <c r="U81" s="56"/>
      <c r="V81" s="56"/>
      <c r="W81" s="56"/>
      <c r="X81" s="56"/>
      <c r="Y81" s="56"/>
      <c r="Z81" s="64"/>
      <c r="AA81" s="68"/>
      <c r="AB81" s="56"/>
      <c r="AC81" s="56"/>
      <c r="AD81" s="64"/>
      <c r="AE81" s="35"/>
      <c r="AF81" s="124">
        <f t="shared" si="11"/>
        <v>0</v>
      </c>
      <c r="AG81" s="109"/>
      <c r="AH81" s="56"/>
      <c r="AI81" s="56"/>
      <c r="AJ81" s="56"/>
      <c r="AK81" s="56"/>
      <c r="AL81" s="56"/>
      <c r="AM81" s="56"/>
      <c r="AN81" s="56"/>
      <c r="AO81" s="56"/>
      <c r="AP81" s="56"/>
      <c r="AQ81" s="64"/>
      <c r="AR81" s="68"/>
      <c r="AS81" s="56"/>
      <c r="AT81" s="56"/>
      <c r="AU81" s="64"/>
    </row>
    <row r="82" spans="2:47" ht="16.95" customHeight="1" x14ac:dyDescent="0.3">
      <c r="B82" s="49"/>
      <c r="C82" s="42"/>
      <c r="D82" s="50"/>
      <c r="E82" s="51"/>
      <c r="F82" s="52"/>
      <c r="G82" s="52"/>
      <c r="H82" s="75">
        <f t="shared" si="13"/>
        <v>0</v>
      </c>
      <c r="I82" s="52"/>
      <c r="J82" s="52"/>
      <c r="K82" s="75">
        <f t="shared" si="14"/>
        <v>0</v>
      </c>
      <c r="L82" s="52"/>
      <c r="M82" s="63"/>
      <c r="N82" s="37"/>
      <c r="O82" s="158">
        <f t="shared" si="12"/>
        <v>0</v>
      </c>
      <c r="P82" s="108"/>
      <c r="Q82" s="52"/>
      <c r="R82" s="52"/>
      <c r="S82" s="52"/>
      <c r="T82" s="52"/>
      <c r="U82" s="52"/>
      <c r="V82" s="52"/>
      <c r="W82" s="52"/>
      <c r="X82" s="52"/>
      <c r="Y82" s="52"/>
      <c r="Z82" s="63"/>
      <c r="AA82" s="67"/>
      <c r="AB82" s="52"/>
      <c r="AC82" s="52"/>
      <c r="AD82" s="63"/>
      <c r="AE82" s="34"/>
      <c r="AF82" s="158">
        <f t="shared" si="11"/>
        <v>0</v>
      </c>
      <c r="AG82" s="108"/>
      <c r="AH82" s="52"/>
      <c r="AI82" s="52"/>
      <c r="AJ82" s="52"/>
      <c r="AK82" s="52"/>
      <c r="AL82" s="52"/>
      <c r="AM82" s="52"/>
      <c r="AN82" s="52"/>
      <c r="AO82" s="52"/>
      <c r="AP82" s="52"/>
      <c r="AQ82" s="63"/>
      <c r="AR82" s="67"/>
      <c r="AS82" s="52"/>
      <c r="AT82" s="52"/>
      <c r="AU82" s="63"/>
    </row>
    <row r="83" spans="2:47" ht="16.95" customHeight="1" x14ac:dyDescent="0.25">
      <c r="B83" s="53"/>
      <c r="C83" s="155"/>
      <c r="D83" s="54"/>
      <c r="E83" s="55"/>
      <c r="F83" s="56"/>
      <c r="G83" s="56"/>
      <c r="H83" s="74">
        <f t="shared" si="13"/>
        <v>0</v>
      </c>
      <c r="I83" s="56"/>
      <c r="J83" s="56"/>
      <c r="K83" s="74">
        <f t="shared" si="14"/>
        <v>0</v>
      </c>
      <c r="L83" s="56"/>
      <c r="M83" s="64"/>
      <c r="N83" s="36"/>
      <c r="O83" s="124">
        <f t="shared" si="12"/>
        <v>0</v>
      </c>
      <c r="P83" s="109"/>
      <c r="Q83" s="56"/>
      <c r="R83" s="56"/>
      <c r="S83" s="56"/>
      <c r="T83" s="56"/>
      <c r="U83" s="56"/>
      <c r="V83" s="56"/>
      <c r="W83" s="56"/>
      <c r="X83" s="56"/>
      <c r="Y83" s="56"/>
      <c r="Z83" s="64"/>
      <c r="AA83" s="68"/>
      <c r="AB83" s="56"/>
      <c r="AC83" s="56"/>
      <c r="AD83" s="64"/>
      <c r="AE83" s="35"/>
      <c r="AF83" s="124">
        <f t="shared" si="11"/>
        <v>0</v>
      </c>
      <c r="AG83" s="109"/>
      <c r="AH83" s="56"/>
      <c r="AI83" s="56"/>
      <c r="AJ83" s="56"/>
      <c r="AK83" s="56"/>
      <c r="AL83" s="56"/>
      <c r="AM83" s="56"/>
      <c r="AN83" s="56"/>
      <c r="AO83" s="56"/>
      <c r="AP83" s="56"/>
      <c r="AQ83" s="64"/>
      <c r="AR83" s="68"/>
      <c r="AS83" s="56"/>
      <c r="AT83" s="56"/>
      <c r="AU83" s="64"/>
    </row>
    <row r="84" spans="2:47" ht="16.95" customHeight="1" x14ac:dyDescent="0.3">
      <c r="B84" s="49"/>
      <c r="C84" s="42"/>
      <c r="D84" s="50"/>
      <c r="E84" s="51"/>
      <c r="F84" s="52"/>
      <c r="G84" s="52"/>
      <c r="H84" s="75">
        <f t="shared" si="13"/>
        <v>0</v>
      </c>
      <c r="I84" s="52"/>
      <c r="J84" s="52"/>
      <c r="K84" s="75">
        <f t="shared" si="14"/>
        <v>0</v>
      </c>
      <c r="L84" s="52"/>
      <c r="M84" s="63"/>
      <c r="N84" s="37"/>
      <c r="O84" s="158">
        <f t="shared" si="12"/>
        <v>0</v>
      </c>
      <c r="P84" s="108"/>
      <c r="Q84" s="52"/>
      <c r="R84" s="52"/>
      <c r="S84" s="52"/>
      <c r="T84" s="52"/>
      <c r="U84" s="52"/>
      <c r="V84" s="52"/>
      <c r="W84" s="52"/>
      <c r="X84" s="52"/>
      <c r="Y84" s="52"/>
      <c r="Z84" s="63"/>
      <c r="AA84" s="67"/>
      <c r="AB84" s="52"/>
      <c r="AC84" s="52"/>
      <c r="AD84" s="63"/>
      <c r="AE84" s="34"/>
      <c r="AF84" s="158">
        <f t="shared" si="11"/>
        <v>0</v>
      </c>
      <c r="AG84" s="108"/>
      <c r="AH84" s="52"/>
      <c r="AI84" s="52"/>
      <c r="AJ84" s="52"/>
      <c r="AK84" s="52"/>
      <c r="AL84" s="52"/>
      <c r="AM84" s="52"/>
      <c r="AN84" s="52"/>
      <c r="AO84" s="52"/>
      <c r="AP84" s="52"/>
      <c r="AQ84" s="63"/>
      <c r="AR84" s="67"/>
      <c r="AS84" s="52"/>
      <c r="AT84" s="52"/>
      <c r="AU84" s="63"/>
    </row>
    <row r="85" spans="2:47" ht="16.95" customHeight="1" thickBot="1" x14ac:dyDescent="0.35">
      <c r="B85" s="283"/>
      <c r="C85" s="284"/>
      <c r="D85" s="285"/>
      <c r="E85" s="286"/>
      <c r="F85" s="287"/>
      <c r="G85" s="287"/>
      <c r="H85" s="85">
        <f t="shared" si="13"/>
        <v>0</v>
      </c>
      <c r="I85" s="287"/>
      <c r="J85" s="287"/>
      <c r="K85" s="85">
        <f t="shared" si="14"/>
        <v>0</v>
      </c>
      <c r="L85" s="287"/>
      <c r="M85" s="288"/>
      <c r="N85" s="37"/>
      <c r="O85" s="289">
        <f t="shared" si="12"/>
        <v>0</v>
      </c>
      <c r="P85" s="290"/>
      <c r="Q85" s="287"/>
      <c r="R85" s="287"/>
      <c r="S85" s="287"/>
      <c r="T85" s="287"/>
      <c r="U85" s="287"/>
      <c r="V85" s="287"/>
      <c r="W85" s="287"/>
      <c r="X85" s="287"/>
      <c r="Y85" s="287"/>
      <c r="Z85" s="288"/>
      <c r="AA85" s="291"/>
      <c r="AB85" s="287"/>
      <c r="AC85" s="287"/>
      <c r="AD85" s="288"/>
      <c r="AE85" s="34"/>
      <c r="AF85" s="289">
        <f t="shared" si="11"/>
        <v>0</v>
      </c>
      <c r="AG85" s="290"/>
      <c r="AH85" s="287"/>
      <c r="AI85" s="287"/>
      <c r="AJ85" s="287"/>
      <c r="AK85" s="287"/>
      <c r="AL85" s="287"/>
      <c r="AM85" s="287"/>
      <c r="AN85" s="287"/>
      <c r="AO85" s="287"/>
      <c r="AP85" s="287"/>
      <c r="AQ85" s="288"/>
      <c r="AR85" s="291"/>
      <c r="AS85" s="287"/>
      <c r="AT85" s="287"/>
      <c r="AU85" s="288"/>
    </row>
    <row r="86" spans="2:47" ht="16.95" customHeight="1" thickBot="1" x14ac:dyDescent="0.3">
      <c r="B86" s="29"/>
      <c r="C86" s="30"/>
      <c r="D86" s="30"/>
      <c r="E86" s="31" t="str">
        <f>IF(ISBLANK(E94),"Konečný stav za měsíc Červen","Převod na list 3")</f>
        <v>Konečný stav za měsíc Červen</v>
      </c>
      <c r="F86" s="77">
        <f>SUM(F50:F85)</f>
        <v>0</v>
      </c>
      <c r="G86" s="77">
        <f>SUM(G50:G85)</f>
        <v>0</v>
      </c>
      <c r="H86" s="39">
        <f>H85</f>
        <v>0</v>
      </c>
      <c r="I86" s="77">
        <f>SUM(I50:I85)</f>
        <v>0</v>
      </c>
      <c r="J86" s="77">
        <f>SUM(J50:J85)</f>
        <v>0</v>
      </c>
      <c r="K86" s="39">
        <f>K85</f>
        <v>0</v>
      </c>
      <c r="L86" s="77">
        <f>SUM(L50:L85)</f>
        <v>0</v>
      </c>
      <c r="M86" s="77">
        <f>SUM(M50:M85)</f>
        <v>0</v>
      </c>
      <c r="N86" s="37"/>
      <c r="O86" s="80">
        <f>SUM(O50:O85)</f>
        <v>0</v>
      </c>
      <c r="P86" s="80">
        <f t="shared" ref="P86:AD86" si="15">SUM(P50:P85)</f>
        <v>0</v>
      </c>
      <c r="Q86" s="80">
        <f t="shared" si="15"/>
        <v>0</v>
      </c>
      <c r="R86" s="80">
        <f t="shared" si="15"/>
        <v>0</v>
      </c>
      <c r="S86" s="80">
        <f t="shared" si="15"/>
        <v>0</v>
      </c>
      <c r="T86" s="80">
        <f t="shared" si="15"/>
        <v>0</v>
      </c>
      <c r="U86" s="80">
        <f t="shared" si="15"/>
        <v>0</v>
      </c>
      <c r="V86" s="80">
        <f t="shared" si="15"/>
        <v>0</v>
      </c>
      <c r="W86" s="80">
        <f t="shared" si="15"/>
        <v>0</v>
      </c>
      <c r="X86" s="80">
        <f t="shared" si="15"/>
        <v>0</v>
      </c>
      <c r="Y86" s="80">
        <f t="shared" si="15"/>
        <v>0</v>
      </c>
      <c r="Z86" s="80">
        <f t="shared" si="15"/>
        <v>0</v>
      </c>
      <c r="AA86" s="80">
        <f t="shared" si="15"/>
        <v>0</v>
      </c>
      <c r="AB86" s="80">
        <f t="shared" si="15"/>
        <v>0</v>
      </c>
      <c r="AC86" s="80">
        <f t="shared" si="15"/>
        <v>0</v>
      </c>
      <c r="AD86" s="77">
        <f t="shared" si="15"/>
        <v>0</v>
      </c>
      <c r="AE86" s="34"/>
      <c r="AF86" s="80">
        <f>SUM(AF50:AF85)</f>
        <v>0</v>
      </c>
      <c r="AG86" s="77">
        <f>SUM(AG50:AG85)</f>
        <v>0</v>
      </c>
      <c r="AH86" s="77">
        <f>SUM(AH50:AH85)</f>
        <v>0</v>
      </c>
      <c r="AI86" s="78">
        <f t="shared" ref="AI86:AU86" si="16">SUM(AI50:AI85)</f>
        <v>0</v>
      </c>
      <c r="AJ86" s="77">
        <f t="shared" si="16"/>
        <v>0</v>
      </c>
      <c r="AK86" s="78">
        <f t="shared" si="16"/>
        <v>0</v>
      </c>
      <c r="AL86" s="77">
        <f t="shared" si="16"/>
        <v>0</v>
      </c>
      <c r="AM86" s="78">
        <f t="shared" si="16"/>
        <v>0</v>
      </c>
      <c r="AN86" s="77">
        <f t="shared" si="16"/>
        <v>0</v>
      </c>
      <c r="AO86" s="78">
        <f t="shared" si="16"/>
        <v>0</v>
      </c>
      <c r="AP86" s="77">
        <f t="shared" si="16"/>
        <v>0</v>
      </c>
      <c r="AQ86" s="78">
        <f t="shared" si="16"/>
        <v>0</v>
      </c>
      <c r="AR86" s="77">
        <f t="shared" si="16"/>
        <v>0</v>
      </c>
      <c r="AS86" s="78">
        <f t="shared" si="16"/>
        <v>0</v>
      </c>
      <c r="AT86" s="77">
        <f t="shared" si="16"/>
        <v>0</v>
      </c>
      <c r="AU86" s="77">
        <f t="shared" si="16"/>
        <v>0</v>
      </c>
    </row>
    <row r="87" spans="2:47" ht="14.4" customHeight="1" thickBot="1" x14ac:dyDescent="0.55000000000000004">
      <c r="B87" s="364" t="str">
        <f xml:space="preserve"> "Peněžní deník - rok "&amp;Nastaveni!C12</f>
        <v>Peněžní deník - rok 2020</v>
      </c>
      <c r="C87" s="364"/>
      <c r="D87" s="364"/>
      <c r="E87" s="364"/>
      <c r="F87" s="364"/>
      <c r="G87" s="364"/>
      <c r="H87" s="364"/>
      <c r="I87" s="364"/>
      <c r="J87" s="278"/>
      <c r="K87" s="278"/>
      <c r="L87" s="278"/>
      <c r="M87" s="278"/>
      <c r="N87" s="3"/>
      <c r="O87" s="28"/>
      <c r="P87" s="28"/>
      <c r="Q87" s="28"/>
      <c r="R87" s="28"/>
      <c r="S87" s="28"/>
      <c r="T87" s="28"/>
      <c r="U87" s="103"/>
      <c r="V87" s="103"/>
      <c r="W87" s="103"/>
      <c r="X87" s="103"/>
      <c r="Y87" s="103"/>
      <c r="Z87" s="103"/>
      <c r="AA87" s="22" t="s">
        <v>9</v>
      </c>
      <c r="AB87" s="23" t="str">
        <f>K88</f>
        <v>Červen</v>
      </c>
      <c r="AC87" s="24"/>
      <c r="AD87" s="22" t="s">
        <v>166</v>
      </c>
      <c r="AE87" s="27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22" t="s">
        <v>9</v>
      </c>
      <c r="AS87" s="23" t="str">
        <f>K88</f>
        <v>Červen</v>
      </c>
      <c r="AT87" s="24"/>
      <c r="AU87" s="22" t="s">
        <v>169</v>
      </c>
    </row>
    <row r="88" spans="2:47" ht="16.8" customHeight="1" thickBot="1" x14ac:dyDescent="0.35">
      <c r="B88" s="365"/>
      <c r="C88" s="365"/>
      <c r="D88" s="365"/>
      <c r="E88" s="365"/>
      <c r="F88" s="365"/>
      <c r="G88" s="365"/>
      <c r="H88" s="365"/>
      <c r="I88" s="365"/>
      <c r="J88" s="25" t="s">
        <v>9</v>
      </c>
      <c r="K88" s="26" t="str">
        <f>K2</f>
        <v>Červen</v>
      </c>
      <c r="L88" s="26"/>
      <c r="M88" s="25" t="s">
        <v>163</v>
      </c>
      <c r="N88" s="3"/>
      <c r="O88" s="366" t="s">
        <v>69</v>
      </c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8"/>
      <c r="AA88" s="369" t="s">
        <v>68</v>
      </c>
      <c r="AB88" s="370"/>
      <c r="AC88" s="370"/>
      <c r="AD88" s="371"/>
      <c r="AE88" s="103"/>
      <c r="AF88" s="372" t="s">
        <v>74</v>
      </c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4"/>
      <c r="AR88" s="372" t="s">
        <v>70</v>
      </c>
      <c r="AS88" s="373"/>
      <c r="AT88" s="373"/>
      <c r="AU88" s="374"/>
    </row>
    <row r="89" spans="2:47" ht="13.8" x14ac:dyDescent="0.3">
      <c r="B89" s="343" t="s">
        <v>0</v>
      </c>
      <c r="C89" s="352" t="s">
        <v>1</v>
      </c>
      <c r="D89" s="352" t="s">
        <v>52</v>
      </c>
      <c r="E89" s="352" t="s">
        <v>2</v>
      </c>
      <c r="F89" s="375" t="s">
        <v>3</v>
      </c>
      <c r="G89" s="376"/>
      <c r="H89" s="377"/>
      <c r="I89" s="375" t="s">
        <v>4</v>
      </c>
      <c r="J89" s="376"/>
      <c r="K89" s="377"/>
      <c r="L89" s="375" t="s">
        <v>5</v>
      </c>
      <c r="M89" s="381"/>
      <c r="N89" s="3"/>
      <c r="O89" s="383" t="s">
        <v>60</v>
      </c>
      <c r="P89" s="377" t="s">
        <v>61</v>
      </c>
      <c r="Q89" s="352" t="s">
        <v>62</v>
      </c>
      <c r="R89" s="352" t="s">
        <v>63</v>
      </c>
      <c r="S89" s="352" t="s">
        <v>64</v>
      </c>
      <c r="T89" s="352" t="s">
        <v>65</v>
      </c>
      <c r="U89" s="352" t="s">
        <v>42</v>
      </c>
      <c r="V89" s="367" t="s">
        <v>7</v>
      </c>
      <c r="W89" s="352">
        <f>Nastaveni!B27</f>
        <v>0</v>
      </c>
      <c r="X89" s="352">
        <f>Nastaveni!B28</f>
        <v>0</v>
      </c>
      <c r="Y89" s="352">
        <f>Nastaveni!B29</f>
        <v>0</v>
      </c>
      <c r="Z89" s="355">
        <f>Nastaveni!B30</f>
        <v>0</v>
      </c>
      <c r="AA89" s="352" t="s">
        <v>66</v>
      </c>
      <c r="AB89" s="352" t="s">
        <v>67</v>
      </c>
      <c r="AC89" s="352" t="s">
        <v>73</v>
      </c>
      <c r="AD89" s="355" t="s">
        <v>53</v>
      </c>
      <c r="AE89" s="24"/>
      <c r="AF89" s="358" t="s">
        <v>71</v>
      </c>
      <c r="AG89" s="361" t="s">
        <v>75</v>
      </c>
      <c r="AH89" s="352" t="s">
        <v>62</v>
      </c>
      <c r="AI89" s="352" t="s">
        <v>63</v>
      </c>
      <c r="AJ89" s="352" t="s">
        <v>64</v>
      </c>
      <c r="AK89" s="352" t="s">
        <v>65</v>
      </c>
      <c r="AL89" s="352" t="s">
        <v>42</v>
      </c>
      <c r="AM89" s="352" t="s">
        <v>76</v>
      </c>
      <c r="AN89" s="352" t="s">
        <v>77</v>
      </c>
      <c r="AO89" s="346">
        <f>Nastaveni!C28</f>
        <v>0</v>
      </c>
      <c r="AP89" s="346">
        <f>Nastaveni!C29</f>
        <v>0</v>
      </c>
      <c r="AQ89" s="349">
        <f>Nastaveni!C30</f>
        <v>0</v>
      </c>
      <c r="AR89" s="343" t="s">
        <v>72</v>
      </c>
      <c r="AS89" s="346" t="s">
        <v>67</v>
      </c>
      <c r="AT89" s="346" t="s">
        <v>73</v>
      </c>
      <c r="AU89" s="349" t="s">
        <v>53</v>
      </c>
    </row>
    <row r="90" spans="2:47" ht="14.4" thickBot="1" x14ac:dyDescent="0.35">
      <c r="B90" s="345"/>
      <c r="C90" s="354"/>
      <c r="D90" s="354"/>
      <c r="E90" s="354"/>
      <c r="F90" s="378"/>
      <c r="G90" s="379"/>
      <c r="H90" s="380"/>
      <c r="I90" s="378"/>
      <c r="J90" s="379"/>
      <c r="K90" s="380"/>
      <c r="L90" s="378"/>
      <c r="M90" s="382"/>
      <c r="N90" s="3"/>
      <c r="O90" s="384"/>
      <c r="P90" s="386"/>
      <c r="Q90" s="353"/>
      <c r="R90" s="353"/>
      <c r="S90" s="353"/>
      <c r="T90" s="353"/>
      <c r="U90" s="353"/>
      <c r="V90" s="387"/>
      <c r="W90" s="353"/>
      <c r="X90" s="353"/>
      <c r="Y90" s="353"/>
      <c r="Z90" s="356"/>
      <c r="AA90" s="353"/>
      <c r="AB90" s="353"/>
      <c r="AC90" s="353"/>
      <c r="AD90" s="356"/>
      <c r="AE90" s="24"/>
      <c r="AF90" s="359"/>
      <c r="AG90" s="362"/>
      <c r="AH90" s="353"/>
      <c r="AI90" s="353"/>
      <c r="AJ90" s="353"/>
      <c r="AK90" s="353"/>
      <c r="AL90" s="353"/>
      <c r="AM90" s="353"/>
      <c r="AN90" s="353"/>
      <c r="AO90" s="347"/>
      <c r="AP90" s="347"/>
      <c r="AQ90" s="350"/>
      <c r="AR90" s="344"/>
      <c r="AS90" s="347"/>
      <c r="AT90" s="347"/>
      <c r="AU90" s="350"/>
    </row>
    <row r="91" spans="2:47" ht="14.4" thickBot="1" x14ac:dyDescent="0.35">
      <c r="B91" s="281"/>
      <c r="C91" s="279"/>
      <c r="D91" s="279"/>
      <c r="E91" s="279"/>
      <c r="F91" s="279" t="s">
        <v>58</v>
      </c>
      <c r="G91" s="279" t="s">
        <v>59</v>
      </c>
      <c r="H91" s="279" t="s">
        <v>6</v>
      </c>
      <c r="I91" s="279" t="s">
        <v>58</v>
      </c>
      <c r="J91" s="279" t="s">
        <v>59</v>
      </c>
      <c r="K91" s="279" t="s">
        <v>6</v>
      </c>
      <c r="L91" s="279" t="s">
        <v>58</v>
      </c>
      <c r="M91" s="282" t="s">
        <v>59</v>
      </c>
      <c r="N91" s="3"/>
      <c r="O91" s="385"/>
      <c r="P91" s="380"/>
      <c r="Q91" s="354"/>
      <c r="R91" s="354"/>
      <c r="S91" s="354"/>
      <c r="T91" s="354"/>
      <c r="U91" s="354"/>
      <c r="V91" s="388"/>
      <c r="W91" s="354"/>
      <c r="X91" s="354"/>
      <c r="Y91" s="354"/>
      <c r="Z91" s="357"/>
      <c r="AA91" s="354"/>
      <c r="AB91" s="354"/>
      <c r="AC91" s="354"/>
      <c r="AD91" s="357"/>
      <c r="AE91" s="24"/>
      <c r="AF91" s="360"/>
      <c r="AG91" s="363"/>
      <c r="AH91" s="354"/>
      <c r="AI91" s="354"/>
      <c r="AJ91" s="354"/>
      <c r="AK91" s="354"/>
      <c r="AL91" s="354"/>
      <c r="AM91" s="354"/>
      <c r="AN91" s="354"/>
      <c r="AO91" s="348"/>
      <c r="AP91" s="348"/>
      <c r="AQ91" s="351"/>
      <c r="AR91" s="345"/>
      <c r="AS91" s="348"/>
      <c r="AT91" s="348"/>
      <c r="AU91" s="351"/>
    </row>
    <row r="92" spans="2:47" ht="14.4" thickBot="1" x14ac:dyDescent="0.35">
      <c r="B92" s="99">
        <v>1</v>
      </c>
      <c r="C92" s="100">
        <v>2</v>
      </c>
      <c r="D92" s="100">
        <v>3</v>
      </c>
      <c r="E92" s="100">
        <v>4</v>
      </c>
      <c r="F92" s="100">
        <v>5</v>
      </c>
      <c r="G92" s="100">
        <v>6</v>
      </c>
      <c r="H92" s="100">
        <v>7</v>
      </c>
      <c r="I92" s="100">
        <v>8</v>
      </c>
      <c r="J92" s="100">
        <v>9</v>
      </c>
      <c r="K92" s="100">
        <v>10</v>
      </c>
      <c r="L92" s="100">
        <v>11</v>
      </c>
      <c r="M92" s="102">
        <v>12</v>
      </c>
      <c r="N92" s="3"/>
      <c r="O92" s="110">
        <v>13</v>
      </c>
      <c r="P92" s="101">
        <v>14</v>
      </c>
      <c r="Q92" s="280">
        <v>15</v>
      </c>
      <c r="R92" s="280">
        <v>16</v>
      </c>
      <c r="S92" s="280">
        <v>17</v>
      </c>
      <c r="T92" s="280">
        <v>18</v>
      </c>
      <c r="U92" s="280">
        <v>19</v>
      </c>
      <c r="V92" s="280">
        <v>20</v>
      </c>
      <c r="W92" s="280">
        <v>21</v>
      </c>
      <c r="X92" s="280">
        <v>22</v>
      </c>
      <c r="Y92" s="280">
        <v>23</v>
      </c>
      <c r="Z92" s="98">
        <v>24</v>
      </c>
      <c r="AA92" s="104">
        <v>25</v>
      </c>
      <c r="AB92" s="280">
        <v>26</v>
      </c>
      <c r="AC92" s="280">
        <v>27</v>
      </c>
      <c r="AD92" s="98">
        <v>28</v>
      </c>
      <c r="AE92" s="3"/>
      <c r="AF92" s="110">
        <v>29</v>
      </c>
      <c r="AG92" s="101">
        <v>30</v>
      </c>
      <c r="AH92" s="280">
        <v>31</v>
      </c>
      <c r="AI92" s="280">
        <v>32</v>
      </c>
      <c r="AJ92" s="280">
        <v>33</v>
      </c>
      <c r="AK92" s="280">
        <v>34</v>
      </c>
      <c r="AL92" s="280">
        <v>35</v>
      </c>
      <c r="AM92" s="280">
        <v>36</v>
      </c>
      <c r="AN92" s="280">
        <v>37</v>
      </c>
      <c r="AO92" s="280">
        <v>38</v>
      </c>
      <c r="AP92" s="280">
        <v>39</v>
      </c>
      <c r="AQ92" s="98">
        <v>40</v>
      </c>
      <c r="AR92" s="104">
        <v>41</v>
      </c>
      <c r="AS92" s="280">
        <v>42</v>
      </c>
      <c r="AT92" s="280">
        <v>43</v>
      </c>
      <c r="AU92" s="98">
        <v>44</v>
      </c>
    </row>
    <row r="93" spans="2:47" ht="16.95" customHeight="1" x14ac:dyDescent="0.25">
      <c r="B93" s="159" t="s">
        <v>8</v>
      </c>
      <c r="C93" s="113" t="s">
        <v>8</v>
      </c>
      <c r="D93" s="113" t="s">
        <v>8</v>
      </c>
      <c r="E93" s="114" t="s">
        <v>173</v>
      </c>
      <c r="F93" s="115">
        <f>F86</f>
        <v>0</v>
      </c>
      <c r="G93" s="115">
        <f t="shared" ref="G93:L93" si="17">G86</f>
        <v>0</v>
      </c>
      <c r="H93" s="115">
        <f t="shared" si="17"/>
        <v>0</v>
      </c>
      <c r="I93" s="115">
        <f t="shared" si="17"/>
        <v>0</v>
      </c>
      <c r="J93" s="115">
        <f t="shared" si="17"/>
        <v>0</v>
      </c>
      <c r="K93" s="115">
        <f t="shared" si="17"/>
        <v>0</v>
      </c>
      <c r="L93" s="115">
        <f t="shared" si="17"/>
        <v>0</v>
      </c>
      <c r="M93" s="116">
        <f>M86</f>
        <v>0</v>
      </c>
      <c r="N93" s="33"/>
      <c r="O93" s="111">
        <f>O86</f>
        <v>0</v>
      </c>
      <c r="P93" s="105">
        <f>P86</f>
        <v>0</v>
      </c>
      <c r="Q93" s="82">
        <f>Q86</f>
        <v>0</v>
      </c>
      <c r="R93" s="82">
        <f t="shared" ref="R93:Y93" si="18">R86</f>
        <v>0</v>
      </c>
      <c r="S93" s="82">
        <f t="shared" si="18"/>
        <v>0</v>
      </c>
      <c r="T93" s="82">
        <f t="shared" si="18"/>
        <v>0</v>
      </c>
      <c r="U93" s="82">
        <f t="shared" si="18"/>
        <v>0</v>
      </c>
      <c r="V93" s="82">
        <f t="shared" si="18"/>
        <v>0</v>
      </c>
      <c r="W93" s="82">
        <f t="shared" si="18"/>
        <v>0</v>
      </c>
      <c r="X93" s="82">
        <f t="shared" si="18"/>
        <v>0</v>
      </c>
      <c r="Y93" s="82">
        <f t="shared" si="18"/>
        <v>0</v>
      </c>
      <c r="Z93" s="83">
        <f>Z86</f>
        <v>0</v>
      </c>
      <c r="AA93" s="81">
        <f>AA86</f>
        <v>0</v>
      </c>
      <c r="AB93" s="82">
        <f>AB86</f>
        <v>0</v>
      </c>
      <c r="AC93" s="82">
        <f>AC86</f>
        <v>0</v>
      </c>
      <c r="AD93" s="83">
        <f>AD86</f>
        <v>0</v>
      </c>
      <c r="AE93" s="33"/>
      <c r="AF93" s="111">
        <f>AF86</f>
        <v>0</v>
      </c>
      <c r="AG93" s="105">
        <f>AG86</f>
        <v>0</v>
      </c>
      <c r="AH93" s="82">
        <f>AH86</f>
        <v>0</v>
      </c>
      <c r="AI93" s="82">
        <f t="shared" ref="AI93:AP93" si="19">AI86</f>
        <v>0</v>
      </c>
      <c r="AJ93" s="82">
        <f t="shared" si="19"/>
        <v>0</v>
      </c>
      <c r="AK93" s="82">
        <f t="shared" si="19"/>
        <v>0</v>
      </c>
      <c r="AL93" s="82">
        <f t="shared" si="19"/>
        <v>0</v>
      </c>
      <c r="AM93" s="82">
        <f t="shared" si="19"/>
        <v>0</v>
      </c>
      <c r="AN93" s="82">
        <f t="shared" si="19"/>
        <v>0</v>
      </c>
      <c r="AO93" s="82">
        <f t="shared" si="19"/>
        <v>0</v>
      </c>
      <c r="AP93" s="82">
        <f t="shared" si="19"/>
        <v>0</v>
      </c>
      <c r="AQ93" s="83">
        <f>AQ86</f>
        <v>0</v>
      </c>
      <c r="AR93" s="81">
        <f>AR86</f>
        <v>0</v>
      </c>
      <c r="AS93" s="82">
        <f>AS86</f>
        <v>0</v>
      </c>
      <c r="AT93" s="82">
        <f>AT86</f>
        <v>0</v>
      </c>
      <c r="AU93" s="83">
        <f>AU86</f>
        <v>0</v>
      </c>
    </row>
    <row r="94" spans="2:47" ht="16.95" customHeight="1" x14ac:dyDescent="0.25">
      <c r="B94" s="123"/>
      <c r="C94" s="155"/>
      <c r="D94" s="155"/>
      <c r="E94" s="156"/>
      <c r="F94" s="48"/>
      <c r="G94" s="48"/>
      <c r="H94" s="85">
        <f t="shared" ref="H94:H122" si="20">SUM(F94-G94+H93)</f>
        <v>0</v>
      </c>
      <c r="I94" s="48"/>
      <c r="J94" s="48"/>
      <c r="K94" s="85">
        <f t="shared" ref="K94:K122" si="21">SUM(I94-J94+K93)</f>
        <v>0</v>
      </c>
      <c r="L94" s="48"/>
      <c r="M94" s="62"/>
      <c r="N94" s="157"/>
      <c r="O94" s="124">
        <f>SUM(P94:AD94)</f>
        <v>0</v>
      </c>
      <c r="P94" s="107"/>
      <c r="Q94" s="48"/>
      <c r="R94" s="48"/>
      <c r="S94" s="48"/>
      <c r="T94" s="48"/>
      <c r="U94" s="48"/>
      <c r="V94" s="48"/>
      <c r="W94" s="48"/>
      <c r="X94" s="48"/>
      <c r="Y94" s="48"/>
      <c r="Z94" s="62"/>
      <c r="AA94" s="66"/>
      <c r="AB94" s="48"/>
      <c r="AC94" s="48"/>
      <c r="AD94" s="62"/>
      <c r="AE94" s="157"/>
      <c r="AF94" s="124">
        <f>SUM(AG94:AU94)</f>
        <v>0</v>
      </c>
      <c r="AG94" s="107"/>
      <c r="AH94" s="48"/>
      <c r="AI94" s="48"/>
      <c r="AJ94" s="48"/>
      <c r="AK94" s="48"/>
      <c r="AL94" s="48"/>
      <c r="AM94" s="48"/>
      <c r="AN94" s="48"/>
      <c r="AO94" s="48"/>
      <c r="AP94" s="48"/>
      <c r="AQ94" s="62"/>
      <c r="AR94" s="66"/>
      <c r="AS94" s="48"/>
      <c r="AT94" s="48"/>
      <c r="AU94" s="62"/>
    </row>
    <row r="95" spans="2:47" ht="16.95" customHeight="1" x14ac:dyDescent="0.3">
      <c r="B95" s="41"/>
      <c r="C95" s="42"/>
      <c r="D95" s="42"/>
      <c r="E95" s="43"/>
      <c r="F95" s="44"/>
      <c r="G95" s="44"/>
      <c r="H95" s="73">
        <f t="shared" si="20"/>
        <v>0</v>
      </c>
      <c r="I95" s="44"/>
      <c r="J95" s="44"/>
      <c r="K95" s="75">
        <f t="shared" si="21"/>
        <v>0</v>
      </c>
      <c r="L95" s="44"/>
      <c r="M95" s="61"/>
      <c r="N95" s="34"/>
      <c r="O95" s="158">
        <f>SUM(P95:AD95)</f>
        <v>0</v>
      </c>
      <c r="P95" s="106"/>
      <c r="Q95" s="44"/>
      <c r="R95" s="44"/>
      <c r="S95" s="44"/>
      <c r="T95" s="44"/>
      <c r="U95" s="44"/>
      <c r="V95" s="44"/>
      <c r="W95" s="44"/>
      <c r="X95" s="44"/>
      <c r="Y95" s="44"/>
      <c r="Z95" s="61"/>
      <c r="AA95" s="65"/>
      <c r="AB95" s="44"/>
      <c r="AC95" s="44"/>
      <c r="AD95" s="61"/>
      <c r="AE95" s="34"/>
      <c r="AF95" s="158">
        <f t="shared" ref="AF95:AF128" si="22">SUM(AG95:AU95)</f>
        <v>0</v>
      </c>
      <c r="AG95" s="106"/>
      <c r="AH95" s="44"/>
      <c r="AI95" s="44"/>
      <c r="AJ95" s="44"/>
      <c r="AK95" s="44"/>
      <c r="AL95" s="44"/>
      <c r="AM95" s="44"/>
      <c r="AN95" s="44"/>
      <c r="AO95" s="44"/>
      <c r="AP95" s="44"/>
      <c r="AQ95" s="61"/>
      <c r="AR95" s="65"/>
      <c r="AS95" s="44"/>
      <c r="AT95" s="44"/>
      <c r="AU95" s="61"/>
    </row>
    <row r="96" spans="2:47" ht="16.95" customHeight="1" x14ac:dyDescent="0.3">
      <c r="B96" s="45"/>
      <c r="C96" s="155"/>
      <c r="D96" s="46"/>
      <c r="E96" s="47"/>
      <c r="F96" s="48"/>
      <c r="G96" s="48"/>
      <c r="H96" s="74">
        <f t="shared" si="20"/>
        <v>0</v>
      </c>
      <c r="I96" s="48"/>
      <c r="J96" s="48"/>
      <c r="K96" s="74">
        <f t="shared" si="21"/>
        <v>0</v>
      </c>
      <c r="L96" s="48"/>
      <c r="M96" s="62"/>
      <c r="N96" s="35"/>
      <c r="O96" s="124">
        <f t="shared" ref="O96:O128" si="23">SUM(P96:AD96)</f>
        <v>0</v>
      </c>
      <c r="P96" s="107"/>
      <c r="Q96" s="48"/>
      <c r="R96" s="48"/>
      <c r="S96" s="48"/>
      <c r="T96" s="48"/>
      <c r="U96" s="48"/>
      <c r="V96" s="48"/>
      <c r="W96" s="48"/>
      <c r="X96" s="48"/>
      <c r="Y96" s="48"/>
      <c r="Z96" s="62"/>
      <c r="AA96" s="66"/>
      <c r="AB96" s="48"/>
      <c r="AC96" s="48"/>
      <c r="AD96" s="62"/>
      <c r="AE96" s="35"/>
      <c r="AF96" s="124">
        <f t="shared" si="22"/>
        <v>0</v>
      </c>
      <c r="AG96" s="107"/>
      <c r="AH96" s="48"/>
      <c r="AI96" s="48"/>
      <c r="AJ96" s="48"/>
      <c r="AK96" s="48"/>
      <c r="AL96" s="48"/>
      <c r="AM96" s="48"/>
      <c r="AN96" s="48"/>
      <c r="AO96" s="48"/>
      <c r="AP96" s="48"/>
      <c r="AQ96" s="62"/>
      <c r="AR96" s="66"/>
      <c r="AS96" s="48"/>
      <c r="AT96" s="48"/>
      <c r="AU96" s="62"/>
    </row>
    <row r="97" spans="2:47" ht="16.95" customHeight="1" x14ac:dyDescent="0.3">
      <c r="B97" s="41"/>
      <c r="C97" s="42"/>
      <c r="D97" s="42"/>
      <c r="E97" s="43"/>
      <c r="F97" s="44"/>
      <c r="G97" s="44"/>
      <c r="H97" s="75">
        <f t="shared" si="20"/>
        <v>0</v>
      </c>
      <c r="I97" s="44"/>
      <c r="J97" s="44"/>
      <c r="K97" s="75">
        <f t="shared" si="21"/>
        <v>0</v>
      </c>
      <c r="L97" s="44"/>
      <c r="M97" s="61"/>
      <c r="N97" s="34"/>
      <c r="O97" s="158">
        <f t="shared" si="23"/>
        <v>0</v>
      </c>
      <c r="P97" s="106"/>
      <c r="Q97" s="44"/>
      <c r="R97" s="44"/>
      <c r="S97" s="44"/>
      <c r="T97" s="44"/>
      <c r="U97" s="44"/>
      <c r="V97" s="44"/>
      <c r="W97" s="44"/>
      <c r="X97" s="44"/>
      <c r="Y97" s="44"/>
      <c r="Z97" s="61"/>
      <c r="AA97" s="65"/>
      <c r="AB97" s="44"/>
      <c r="AC97" s="44"/>
      <c r="AD97" s="61"/>
      <c r="AE97" s="34"/>
      <c r="AF97" s="158">
        <f t="shared" si="22"/>
        <v>0</v>
      </c>
      <c r="AG97" s="106"/>
      <c r="AH97" s="44"/>
      <c r="AI97" s="44"/>
      <c r="AJ97" s="44"/>
      <c r="AK97" s="44"/>
      <c r="AL97" s="44"/>
      <c r="AM97" s="44"/>
      <c r="AN97" s="44"/>
      <c r="AO97" s="44"/>
      <c r="AP97" s="44"/>
      <c r="AQ97" s="61"/>
      <c r="AR97" s="65"/>
      <c r="AS97" s="44"/>
      <c r="AT97" s="44"/>
      <c r="AU97" s="61"/>
    </row>
    <row r="98" spans="2:47" ht="16.95" customHeight="1" x14ac:dyDescent="0.3">
      <c r="B98" s="45"/>
      <c r="C98" s="155"/>
      <c r="D98" s="46"/>
      <c r="E98" s="47"/>
      <c r="F98" s="48"/>
      <c r="G98" s="48"/>
      <c r="H98" s="74">
        <f t="shared" si="20"/>
        <v>0</v>
      </c>
      <c r="I98" s="48"/>
      <c r="J98" s="48"/>
      <c r="K98" s="74">
        <f t="shared" si="21"/>
        <v>0</v>
      </c>
      <c r="L98" s="48"/>
      <c r="M98" s="62"/>
      <c r="N98" s="35"/>
      <c r="O98" s="124">
        <f t="shared" si="23"/>
        <v>0</v>
      </c>
      <c r="P98" s="107"/>
      <c r="Q98" s="48"/>
      <c r="R98" s="48"/>
      <c r="S98" s="48"/>
      <c r="T98" s="48"/>
      <c r="U98" s="48"/>
      <c r="V98" s="48"/>
      <c r="W98" s="48"/>
      <c r="X98" s="48"/>
      <c r="Y98" s="48"/>
      <c r="Z98" s="62"/>
      <c r="AA98" s="66"/>
      <c r="AB98" s="48"/>
      <c r="AC98" s="48"/>
      <c r="AD98" s="62"/>
      <c r="AE98" s="35"/>
      <c r="AF98" s="124">
        <f t="shared" si="22"/>
        <v>0</v>
      </c>
      <c r="AG98" s="107"/>
      <c r="AH98" s="48"/>
      <c r="AI98" s="48"/>
      <c r="AJ98" s="48"/>
      <c r="AK98" s="48"/>
      <c r="AL98" s="48"/>
      <c r="AM98" s="48"/>
      <c r="AN98" s="48"/>
      <c r="AO98" s="48"/>
      <c r="AP98" s="48"/>
      <c r="AQ98" s="62"/>
      <c r="AR98" s="66"/>
      <c r="AS98" s="48"/>
      <c r="AT98" s="48"/>
      <c r="AU98" s="62"/>
    </row>
    <row r="99" spans="2:47" ht="16.95" customHeight="1" x14ac:dyDescent="0.3">
      <c r="B99" s="41"/>
      <c r="C99" s="42"/>
      <c r="D99" s="42"/>
      <c r="E99" s="43"/>
      <c r="F99" s="44"/>
      <c r="G99" s="44"/>
      <c r="H99" s="75">
        <f t="shared" si="20"/>
        <v>0</v>
      </c>
      <c r="I99" s="44"/>
      <c r="J99" s="44"/>
      <c r="K99" s="75">
        <f t="shared" si="21"/>
        <v>0</v>
      </c>
      <c r="L99" s="44"/>
      <c r="M99" s="61"/>
      <c r="N99" s="34"/>
      <c r="O99" s="158">
        <f t="shared" si="23"/>
        <v>0</v>
      </c>
      <c r="P99" s="106"/>
      <c r="Q99" s="44"/>
      <c r="R99" s="44"/>
      <c r="S99" s="44"/>
      <c r="T99" s="44"/>
      <c r="U99" s="44"/>
      <c r="V99" s="44"/>
      <c r="W99" s="44"/>
      <c r="X99" s="44"/>
      <c r="Y99" s="44"/>
      <c r="Z99" s="61"/>
      <c r="AA99" s="65"/>
      <c r="AB99" s="44"/>
      <c r="AC99" s="44"/>
      <c r="AD99" s="61"/>
      <c r="AE99" s="34"/>
      <c r="AF99" s="158">
        <f t="shared" si="22"/>
        <v>0</v>
      </c>
      <c r="AG99" s="106"/>
      <c r="AH99" s="44"/>
      <c r="AI99" s="44"/>
      <c r="AJ99" s="44"/>
      <c r="AK99" s="44"/>
      <c r="AL99" s="44"/>
      <c r="AM99" s="44"/>
      <c r="AN99" s="44"/>
      <c r="AO99" s="44"/>
      <c r="AP99" s="44"/>
      <c r="AQ99" s="61"/>
      <c r="AR99" s="65"/>
      <c r="AS99" s="44"/>
      <c r="AT99" s="44"/>
      <c r="AU99" s="61"/>
    </row>
    <row r="100" spans="2:47" ht="16.95" customHeight="1" x14ac:dyDescent="0.3">
      <c r="B100" s="45"/>
      <c r="C100" s="155"/>
      <c r="D100" s="46"/>
      <c r="E100" s="47"/>
      <c r="F100" s="48"/>
      <c r="G100" s="48"/>
      <c r="H100" s="74">
        <f t="shared" si="20"/>
        <v>0</v>
      </c>
      <c r="I100" s="48"/>
      <c r="J100" s="48"/>
      <c r="K100" s="74">
        <f t="shared" si="21"/>
        <v>0</v>
      </c>
      <c r="L100" s="48"/>
      <c r="M100" s="62"/>
      <c r="N100" s="35"/>
      <c r="O100" s="124">
        <f t="shared" si="23"/>
        <v>0</v>
      </c>
      <c r="P100" s="107"/>
      <c r="Q100" s="48"/>
      <c r="R100" s="48"/>
      <c r="S100" s="48"/>
      <c r="T100" s="48"/>
      <c r="U100" s="48"/>
      <c r="V100" s="48"/>
      <c r="W100" s="48"/>
      <c r="X100" s="48"/>
      <c r="Y100" s="48"/>
      <c r="Z100" s="62"/>
      <c r="AA100" s="66"/>
      <c r="AB100" s="48"/>
      <c r="AC100" s="48"/>
      <c r="AD100" s="62"/>
      <c r="AE100" s="35"/>
      <c r="AF100" s="124">
        <f t="shared" si="22"/>
        <v>0</v>
      </c>
      <c r="AG100" s="107"/>
      <c r="AH100" s="48"/>
      <c r="AI100" s="48"/>
      <c r="AJ100" s="48"/>
      <c r="AK100" s="48"/>
      <c r="AL100" s="48"/>
      <c r="AM100" s="48"/>
      <c r="AN100" s="48"/>
      <c r="AO100" s="48"/>
      <c r="AP100" s="48"/>
      <c r="AQ100" s="62"/>
      <c r="AR100" s="66"/>
      <c r="AS100" s="48"/>
      <c r="AT100" s="48"/>
      <c r="AU100" s="62"/>
    </row>
    <row r="101" spans="2:47" ht="16.95" customHeight="1" x14ac:dyDescent="0.3">
      <c r="B101" s="41"/>
      <c r="C101" s="42"/>
      <c r="D101" s="42"/>
      <c r="E101" s="43"/>
      <c r="F101" s="44"/>
      <c r="G101" s="44"/>
      <c r="H101" s="75">
        <f t="shared" si="20"/>
        <v>0</v>
      </c>
      <c r="I101" s="44"/>
      <c r="J101" s="44"/>
      <c r="K101" s="75">
        <f t="shared" si="21"/>
        <v>0</v>
      </c>
      <c r="L101" s="44"/>
      <c r="M101" s="61"/>
      <c r="N101" s="34"/>
      <c r="O101" s="158">
        <f t="shared" si="23"/>
        <v>0</v>
      </c>
      <c r="P101" s="106"/>
      <c r="Q101" s="44"/>
      <c r="R101" s="44"/>
      <c r="S101" s="44"/>
      <c r="T101" s="44"/>
      <c r="U101" s="44"/>
      <c r="V101" s="44"/>
      <c r="W101" s="44"/>
      <c r="X101" s="44"/>
      <c r="Y101" s="44"/>
      <c r="Z101" s="61"/>
      <c r="AA101" s="65"/>
      <c r="AB101" s="44"/>
      <c r="AC101" s="44"/>
      <c r="AD101" s="61"/>
      <c r="AE101" s="34"/>
      <c r="AF101" s="158">
        <f t="shared" si="22"/>
        <v>0</v>
      </c>
      <c r="AG101" s="106"/>
      <c r="AH101" s="44"/>
      <c r="AI101" s="44"/>
      <c r="AJ101" s="44"/>
      <c r="AK101" s="44"/>
      <c r="AL101" s="44"/>
      <c r="AM101" s="44"/>
      <c r="AN101" s="44"/>
      <c r="AO101" s="44"/>
      <c r="AP101" s="44"/>
      <c r="AQ101" s="61"/>
      <c r="AR101" s="65"/>
      <c r="AS101" s="44"/>
      <c r="AT101" s="44"/>
      <c r="AU101" s="61"/>
    </row>
    <row r="102" spans="2:47" ht="16.95" customHeight="1" x14ac:dyDescent="0.3">
      <c r="B102" s="45"/>
      <c r="C102" s="155"/>
      <c r="D102" s="46"/>
      <c r="E102" s="47"/>
      <c r="F102" s="48"/>
      <c r="G102" s="48"/>
      <c r="H102" s="74">
        <f t="shared" si="20"/>
        <v>0</v>
      </c>
      <c r="I102" s="48"/>
      <c r="J102" s="48"/>
      <c r="K102" s="74">
        <f t="shared" si="21"/>
        <v>0</v>
      </c>
      <c r="L102" s="48"/>
      <c r="M102" s="62"/>
      <c r="N102" s="35"/>
      <c r="O102" s="124">
        <f t="shared" si="23"/>
        <v>0</v>
      </c>
      <c r="P102" s="107"/>
      <c r="Q102" s="48"/>
      <c r="R102" s="48"/>
      <c r="S102" s="48"/>
      <c r="T102" s="48"/>
      <c r="U102" s="48"/>
      <c r="V102" s="48"/>
      <c r="W102" s="48"/>
      <c r="X102" s="48"/>
      <c r="Y102" s="48"/>
      <c r="Z102" s="62"/>
      <c r="AA102" s="66"/>
      <c r="AB102" s="48"/>
      <c r="AC102" s="48"/>
      <c r="AD102" s="62"/>
      <c r="AE102" s="35"/>
      <c r="AF102" s="124">
        <f t="shared" si="22"/>
        <v>0</v>
      </c>
      <c r="AG102" s="107"/>
      <c r="AH102" s="48"/>
      <c r="AI102" s="48"/>
      <c r="AJ102" s="48"/>
      <c r="AK102" s="48"/>
      <c r="AL102" s="48"/>
      <c r="AM102" s="48"/>
      <c r="AN102" s="48"/>
      <c r="AO102" s="48"/>
      <c r="AP102" s="48"/>
      <c r="AQ102" s="62"/>
      <c r="AR102" s="66"/>
      <c r="AS102" s="48"/>
      <c r="AT102" s="48"/>
      <c r="AU102" s="62"/>
    </row>
    <row r="103" spans="2:47" ht="16.95" customHeight="1" x14ac:dyDescent="0.3">
      <c r="B103" s="41"/>
      <c r="C103" s="42"/>
      <c r="D103" s="42"/>
      <c r="E103" s="43"/>
      <c r="F103" s="44"/>
      <c r="G103" s="44"/>
      <c r="H103" s="75">
        <f t="shared" si="20"/>
        <v>0</v>
      </c>
      <c r="I103" s="57"/>
      <c r="J103" s="58"/>
      <c r="K103" s="75">
        <f t="shared" si="21"/>
        <v>0</v>
      </c>
      <c r="L103" s="44"/>
      <c r="M103" s="61"/>
      <c r="N103" s="34"/>
      <c r="O103" s="158">
        <f t="shared" si="23"/>
        <v>0</v>
      </c>
      <c r="P103" s="106"/>
      <c r="Q103" s="44"/>
      <c r="R103" s="44"/>
      <c r="S103" s="44"/>
      <c r="T103" s="44"/>
      <c r="U103" s="44"/>
      <c r="V103" s="44"/>
      <c r="W103" s="44"/>
      <c r="X103" s="44"/>
      <c r="Y103" s="44"/>
      <c r="Z103" s="61"/>
      <c r="AA103" s="65"/>
      <c r="AB103" s="44"/>
      <c r="AC103" s="44"/>
      <c r="AD103" s="61"/>
      <c r="AE103" s="34"/>
      <c r="AF103" s="158">
        <f t="shared" si="22"/>
        <v>0</v>
      </c>
      <c r="AG103" s="106"/>
      <c r="AH103" s="44"/>
      <c r="AI103" s="44"/>
      <c r="AJ103" s="44"/>
      <c r="AK103" s="44"/>
      <c r="AL103" s="44"/>
      <c r="AM103" s="44"/>
      <c r="AN103" s="44"/>
      <c r="AO103" s="44"/>
      <c r="AP103" s="44"/>
      <c r="AQ103" s="61"/>
      <c r="AR103" s="65"/>
      <c r="AS103" s="44"/>
      <c r="AT103" s="44"/>
      <c r="AU103" s="61"/>
    </row>
    <row r="104" spans="2:47" ht="16.95" customHeight="1" x14ac:dyDescent="0.3">
      <c r="B104" s="45"/>
      <c r="C104" s="155"/>
      <c r="D104" s="46"/>
      <c r="E104" s="47"/>
      <c r="F104" s="48"/>
      <c r="G104" s="48"/>
      <c r="H104" s="74">
        <f t="shared" si="20"/>
        <v>0</v>
      </c>
      <c r="I104" s="59"/>
      <c r="J104" s="60"/>
      <c r="K104" s="74">
        <f t="shared" si="21"/>
        <v>0</v>
      </c>
      <c r="L104" s="48"/>
      <c r="M104" s="62"/>
      <c r="N104" s="35"/>
      <c r="O104" s="124">
        <f t="shared" si="23"/>
        <v>0</v>
      </c>
      <c r="P104" s="107"/>
      <c r="Q104" s="48"/>
      <c r="R104" s="48"/>
      <c r="S104" s="48"/>
      <c r="T104" s="48"/>
      <c r="U104" s="48"/>
      <c r="V104" s="48"/>
      <c r="W104" s="48"/>
      <c r="X104" s="48"/>
      <c r="Y104" s="48"/>
      <c r="Z104" s="62"/>
      <c r="AA104" s="66"/>
      <c r="AB104" s="48"/>
      <c r="AC104" s="48"/>
      <c r="AD104" s="62"/>
      <c r="AE104" s="35"/>
      <c r="AF104" s="124">
        <f t="shared" si="22"/>
        <v>0</v>
      </c>
      <c r="AG104" s="107"/>
      <c r="AH104" s="48"/>
      <c r="AI104" s="48"/>
      <c r="AJ104" s="48"/>
      <c r="AK104" s="48"/>
      <c r="AL104" s="48"/>
      <c r="AM104" s="48"/>
      <c r="AN104" s="48"/>
      <c r="AO104" s="48"/>
      <c r="AP104" s="48"/>
      <c r="AQ104" s="62"/>
      <c r="AR104" s="66"/>
      <c r="AS104" s="48"/>
      <c r="AT104" s="48"/>
      <c r="AU104" s="62"/>
    </row>
    <row r="105" spans="2:47" ht="16.95" customHeight="1" x14ac:dyDescent="0.3">
      <c r="B105" s="41"/>
      <c r="C105" s="42"/>
      <c r="D105" s="42"/>
      <c r="E105" s="43"/>
      <c r="F105" s="44"/>
      <c r="G105" s="44"/>
      <c r="H105" s="75">
        <f t="shared" si="20"/>
        <v>0</v>
      </c>
      <c r="I105" s="57"/>
      <c r="J105" s="58"/>
      <c r="K105" s="75">
        <f t="shared" si="21"/>
        <v>0</v>
      </c>
      <c r="L105" s="44"/>
      <c r="M105" s="61"/>
      <c r="N105" s="34"/>
      <c r="O105" s="158">
        <f t="shared" si="23"/>
        <v>0</v>
      </c>
      <c r="P105" s="106"/>
      <c r="Q105" s="44"/>
      <c r="R105" s="44"/>
      <c r="S105" s="44"/>
      <c r="T105" s="44"/>
      <c r="U105" s="44"/>
      <c r="V105" s="44"/>
      <c r="W105" s="44"/>
      <c r="X105" s="44"/>
      <c r="Y105" s="44"/>
      <c r="Z105" s="61"/>
      <c r="AA105" s="65"/>
      <c r="AB105" s="44"/>
      <c r="AC105" s="44"/>
      <c r="AD105" s="61"/>
      <c r="AE105" s="34"/>
      <c r="AF105" s="158">
        <f t="shared" si="22"/>
        <v>0</v>
      </c>
      <c r="AG105" s="106"/>
      <c r="AH105" s="44"/>
      <c r="AI105" s="44"/>
      <c r="AJ105" s="44"/>
      <c r="AK105" s="44"/>
      <c r="AL105" s="44"/>
      <c r="AM105" s="44"/>
      <c r="AN105" s="44"/>
      <c r="AO105" s="44"/>
      <c r="AP105" s="44"/>
      <c r="AQ105" s="61"/>
      <c r="AR105" s="65"/>
      <c r="AS105" s="44"/>
      <c r="AT105" s="44"/>
      <c r="AU105" s="61"/>
    </row>
    <row r="106" spans="2:47" ht="16.95" customHeight="1" x14ac:dyDescent="0.3">
      <c r="B106" s="45"/>
      <c r="C106" s="155"/>
      <c r="D106" s="46"/>
      <c r="E106" s="47"/>
      <c r="F106" s="48"/>
      <c r="G106" s="48"/>
      <c r="H106" s="74">
        <f t="shared" si="20"/>
        <v>0</v>
      </c>
      <c r="I106" s="59"/>
      <c r="J106" s="60"/>
      <c r="K106" s="74">
        <f t="shared" si="21"/>
        <v>0</v>
      </c>
      <c r="L106" s="48"/>
      <c r="M106" s="62"/>
      <c r="N106" s="35"/>
      <c r="O106" s="124">
        <f t="shared" si="23"/>
        <v>0</v>
      </c>
      <c r="P106" s="107"/>
      <c r="Q106" s="48"/>
      <c r="R106" s="48"/>
      <c r="S106" s="48"/>
      <c r="T106" s="48"/>
      <c r="U106" s="48"/>
      <c r="V106" s="48"/>
      <c r="W106" s="48"/>
      <c r="X106" s="48"/>
      <c r="Y106" s="48"/>
      <c r="Z106" s="62"/>
      <c r="AA106" s="66"/>
      <c r="AB106" s="48"/>
      <c r="AC106" s="48"/>
      <c r="AD106" s="62"/>
      <c r="AE106" s="35"/>
      <c r="AF106" s="124">
        <f t="shared" si="22"/>
        <v>0</v>
      </c>
      <c r="AG106" s="107"/>
      <c r="AH106" s="48"/>
      <c r="AI106" s="48"/>
      <c r="AJ106" s="48"/>
      <c r="AK106" s="48"/>
      <c r="AL106" s="48"/>
      <c r="AM106" s="48"/>
      <c r="AN106" s="48"/>
      <c r="AO106" s="48"/>
      <c r="AP106" s="48"/>
      <c r="AQ106" s="62"/>
      <c r="AR106" s="66"/>
      <c r="AS106" s="48"/>
      <c r="AT106" s="48"/>
      <c r="AU106" s="62"/>
    </row>
    <row r="107" spans="2:47" ht="16.95" customHeight="1" x14ac:dyDescent="0.3">
      <c r="B107" s="41"/>
      <c r="C107" s="42"/>
      <c r="D107" s="42"/>
      <c r="E107" s="43"/>
      <c r="F107" s="44"/>
      <c r="G107" s="44"/>
      <c r="H107" s="75">
        <f t="shared" si="20"/>
        <v>0</v>
      </c>
      <c r="I107" s="57"/>
      <c r="J107" s="58"/>
      <c r="K107" s="75">
        <f t="shared" si="21"/>
        <v>0</v>
      </c>
      <c r="L107" s="44"/>
      <c r="M107" s="61"/>
      <c r="N107" s="34"/>
      <c r="O107" s="158">
        <f t="shared" si="23"/>
        <v>0</v>
      </c>
      <c r="P107" s="106"/>
      <c r="Q107" s="44"/>
      <c r="R107" s="44"/>
      <c r="S107" s="44"/>
      <c r="T107" s="44"/>
      <c r="U107" s="44"/>
      <c r="V107" s="44"/>
      <c r="W107" s="44"/>
      <c r="X107" s="44"/>
      <c r="Y107" s="44"/>
      <c r="Z107" s="61"/>
      <c r="AA107" s="65"/>
      <c r="AB107" s="44"/>
      <c r="AC107" s="44"/>
      <c r="AD107" s="61"/>
      <c r="AE107" s="34"/>
      <c r="AF107" s="158">
        <f t="shared" si="22"/>
        <v>0</v>
      </c>
      <c r="AG107" s="106"/>
      <c r="AH107" s="44"/>
      <c r="AI107" s="44"/>
      <c r="AJ107" s="44"/>
      <c r="AK107" s="44"/>
      <c r="AL107" s="44"/>
      <c r="AM107" s="44"/>
      <c r="AN107" s="44"/>
      <c r="AO107" s="44"/>
      <c r="AP107" s="44"/>
      <c r="AQ107" s="61"/>
      <c r="AR107" s="65"/>
      <c r="AS107" s="44"/>
      <c r="AT107" s="44"/>
      <c r="AU107" s="61"/>
    </row>
    <row r="108" spans="2:47" ht="16.95" customHeight="1" x14ac:dyDescent="0.3">
      <c r="B108" s="45"/>
      <c r="C108" s="155"/>
      <c r="D108" s="46"/>
      <c r="E108" s="47"/>
      <c r="F108" s="48"/>
      <c r="G108" s="48"/>
      <c r="H108" s="74">
        <f t="shared" si="20"/>
        <v>0</v>
      </c>
      <c r="I108" s="59"/>
      <c r="J108" s="60"/>
      <c r="K108" s="74">
        <f t="shared" si="21"/>
        <v>0</v>
      </c>
      <c r="L108" s="48"/>
      <c r="M108" s="62"/>
      <c r="N108" s="35"/>
      <c r="O108" s="124">
        <f t="shared" si="23"/>
        <v>0</v>
      </c>
      <c r="P108" s="107"/>
      <c r="Q108" s="48"/>
      <c r="R108" s="48"/>
      <c r="S108" s="48"/>
      <c r="T108" s="48"/>
      <c r="U108" s="48"/>
      <c r="V108" s="48"/>
      <c r="W108" s="48"/>
      <c r="X108" s="48"/>
      <c r="Y108" s="48"/>
      <c r="Z108" s="62"/>
      <c r="AA108" s="66"/>
      <c r="AB108" s="48"/>
      <c r="AC108" s="48"/>
      <c r="AD108" s="62"/>
      <c r="AE108" s="35"/>
      <c r="AF108" s="124">
        <f t="shared" si="22"/>
        <v>0</v>
      </c>
      <c r="AG108" s="107"/>
      <c r="AH108" s="48"/>
      <c r="AI108" s="48"/>
      <c r="AJ108" s="48"/>
      <c r="AK108" s="48"/>
      <c r="AL108" s="48"/>
      <c r="AM108" s="48"/>
      <c r="AN108" s="48"/>
      <c r="AO108" s="48"/>
      <c r="AP108" s="48"/>
      <c r="AQ108" s="62"/>
      <c r="AR108" s="66"/>
      <c r="AS108" s="48"/>
      <c r="AT108" s="48"/>
      <c r="AU108" s="62"/>
    </row>
    <row r="109" spans="2:47" ht="16.95" customHeight="1" x14ac:dyDescent="0.3">
      <c r="B109" s="41"/>
      <c r="C109" s="42"/>
      <c r="D109" s="42"/>
      <c r="E109" s="43"/>
      <c r="F109" s="44"/>
      <c r="G109" s="44"/>
      <c r="H109" s="75">
        <f t="shared" si="20"/>
        <v>0</v>
      </c>
      <c r="I109" s="57"/>
      <c r="J109" s="58"/>
      <c r="K109" s="75">
        <f t="shared" si="21"/>
        <v>0</v>
      </c>
      <c r="L109" s="44"/>
      <c r="M109" s="61"/>
      <c r="N109" s="34"/>
      <c r="O109" s="158">
        <f t="shared" si="23"/>
        <v>0</v>
      </c>
      <c r="P109" s="106"/>
      <c r="Q109" s="44"/>
      <c r="R109" s="44"/>
      <c r="S109" s="44"/>
      <c r="T109" s="44"/>
      <c r="U109" s="44"/>
      <c r="V109" s="44"/>
      <c r="W109" s="44"/>
      <c r="X109" s="44"/>
      <c r="Y109" s="44"/>
      <c r="Z109" s="61"/>
      <c r="AA109" s="65"/>
      <c r="AB109" s="44"/>
      <c r="AC109" s="44"/>
      <c r="AD109" s="61"/>
      <c r="AE109" s="34"/>
      <c r="AF109" s="158">
        <f t="shared" si="22"/>
        <v>0</v>
      </c>
      <c r="AG109" s="106"/>
      <c r="AH109" s="44"/>
      <c r="AI109" s="44"/>
      <c r="AJ109" s="44"/>
      <c r="AK109" s="44"/>
      <c r="AL109" s="44"/>
      <c r="AM109" s="44"/>
      <c r="AN109" s="44"/>
      <c r="AO109" s="44"/>
      <c r="AP109" s="44"/>
      <c r="AQ109" s="61"/>
      <c r="AR109" s="65"/>
      <c r="AS109" s="44"/>
      <c r="AT109" s="44"/>
      <c r="AU109" s="61"/>
    </row>
    <row r="110" spans="2:47" ht="16.95" customHeight="1" x14ac:dyDescent="0.3">
      <c r="B110" s="45"/>
      <c r="C110" s="155"/>
      <c r="D110" s="46"/>
      <c r="E110" s="47"/>
      <c r="F110" s="48"/>
      <c r="G110" s="48"/>
      <c r="H110" s="74">
        <f t="shared" si="20"/>
        <v>0</v>
      </c>
      <c r="I110" s="59"/>
      <c r="J110" s="60"/>
      <c r="K110" s="74">
        <f t="shared" si="21"/>
        <v>0</v>
      </c>
      <c r="L110" s="48"/>
      <c r="M110" s="62"/>
      <c r="N110" s="35"/>
      <c r="O110" s="124">
        <f t="shared" si="23"/>
        <v>0</v>
      </c>
      <c r="P110" s="107"/>
      <c r="Q110" s="48"/>
      <c r="R110" s="48"/>
      <c r="S110" s="48"/>
      <c r="T110" s="48"/>
      <c r="U110" s="48"/>
      <c r="V110" s="48"/>
      <c r="W110" s="48"/>
      <c r="X110" s="48"/>
      <c r="Y110" s="48"/>
      <c r="Z110" s="62"/>
      <c r="AA110" s="66"/>
      <c r="AB110" s="48"/>
      <c r="AC110" s="48"/>
      <c r="AD110" s="62"/>
      <c r="AE110" s="35"/>
      <c r="AF110" s="124">
        <f t="shared" si="22"/>
        <v>0</v>
      </c>
      <c r="AG110" s="107"/>
      <c r="AH110" s="48"/>
      <c r="AI110" s="48"/>
      <c r="AJ110" s="48"/>
      <c r="AK110" s="48"/>
      <c r="AL110" s="48"/>
      <c r="AM110" s="48"/>
      <c r="AN110" s="48"/>
      <c r="AO110" s="48"/>
      <c r="AP110" s="48"/>
      <c r="AQ110" s="62"/>
      <c r="AR110" s="66"/>
      <c r="AS110" s="48"/>
      <c r="AT110" s="48"/>
      <c r="AU110" s="62"/>
    </row>
    <row r="111" spans="2:47" ht="16.95" customHeight="1" x14ac:dyDescent="0.3">
      <c r="B111" s="41"/>
      <c r="C111" s="42"/>
      <c r="D111" s="42"/>
      <c r="E111" s="43"/>
      <c r="F111" s="44"/>
      <c r="G111" s="44"/>
      <c r="H111" s="75">
        <f t="shared" si="20"/>
        <v>0</v>
      </c>
      <c r="I111" s="57"/>
      <c r="J111" s="58"/>
      <c r="K111" s="75">
        <f t="shared" si="21"/>
        <v>0</v>
      </c>
      <c r="L111" s="44"/>
      <c r="M111" s="61"/>
      <c r="N111" s="34"/>
      <c r="O111" s="158">
        <f t="shared" si="23"/>
        <v>0</v>
      </c>
      <c r="P111" s="106"/>
      <c r="Q111" s="44"/>
      <c r="R111" s="44"/>
      <c r="S111" s="44"/>
      <c r="T111" s="44"/>
      <c r="U111" s="44"/>
      <c r="V111" s="44"/>
      <c r="W111" s="44"/>
      <c r="X111" s="44"/>
      <c r="Y111" s="44"/>
      <c r="Z111" s="61"/>
      <c r="AA111" s="65"/>
      <c r="AB111" s="44"/>
      <c r="AC111" s="44"/>
      <c r="AD111" s="61"/>
      <c r="AE111" s="34"/>
      <c r="AF111" s="158">
        <f t="shared" si="22"/>
        <v>0</v>
      </c>
      <c r="AG111" s="106"/>
      <c r="AH111" s="44"/>
      <c r="AI111" s="44"/>
      <c r="AJ111" s="44"/>
      <c r="AK111" s="44"/>
      <c r="AL111" s="44"/>
      <c r="AM111" s="44"/>
      <c r="AN111" s="44"/>
      <c r="AO111" s="44"/>
      <c r="AP111" s="44"/>
      <c r="AQ111" s="61"/>
      <c r="AR111" s="65"/>
      <c r="AS111" s="44"/>
      <c r="AT111" s="44"/>
      <c r="AU111" s="61"/>
    </row>
    <row r="112" spans="2:47" ht="16.95" customHeight="1" x14ac:dyDescent="0.3">
      <c r="B112" s="45"/>
      <c r="C112" s="155"/>
      <c r="D112" s="46"/>
      <c r="E112" s="47"/>
      <c r="F112" s="48"/>
      <c r="G112" s="48"/>
      <c r="H112" s="74">
        <f t="shared" si="20"/>
        <v>0</v>
      </c>
      <c r="I112" s="59"/>
      <c r="J112" s="60"/>
      <c r="K112" s="74">
        <f t="shared" si="21"/>
        <v>0</v>
      </c>
      <c r="L112" s="48"/>
      <c r="M112" s="62"/>
      <c r="N112" s="35"/>
      <c r="O112" s="124">
        <f t="shared" si="23"/>
        <v>0</v>
      </c>
      <c r="P112" s="107"/>
      <c r="Q112" s="48"/>
      <c r="R112" s="48"/>
      <c r="S112" s="48"/>
      <c r="T112" s="48"/>
      <c r="U112" s="48"/>
      <c r="V112" s="48"/>
      <c r="W112" s="48"/>
      <c r="X112" s="48"/>
      <c r="Y112" s="48"/>
      <c r="Z112" s="62"/>
      <c r="AA112" s="66"/>
      <c r="AB112" s="48"/>
      <c r="AC112" s="48"/>
      <c r="AD112" s="62"/>
      <c r="AE112" s="35"/>
      <c r="AF112" s="124">
        <f t="shared" si="22"/>
        <v>0</v>
      </c>
      <c r="AG112" s="107"/>
      <c r="AH112" s="48"/>
      <c r="AI112" s="48"/>
      <c r="AJ112" s="48"/>
      <c r="AK112" s="48"/>
      <c r="AL112" s="48"/>
      <c r="AM112" s="48"/>
      <c r="AN112" s="48"/>
      <c r="AO112" s="48"/>
      <c r="AP112" s="48"/>
      <c r="AQ112" s="62"/>
      <c r="AR112" s="66"/>
      <c r="AS112" s="48"/>
      <c r="AT112" s="48"/>
      <c r="AU112" s="62"/>
    </row>
    <row r="113" spans="2:47" ht="16.95" customHeight="1" x14ac:dyDescent="0.3">
      <c r="B113" s="41"/>
      <c r="C113" s="42"/>
      <c r="D113" s="42"/>
      <c r="E113" s="43"/>
      <c r="F113" s="44"/>
      <c r="G113" s="44"/>
      <c r="H113" s="75">
        <f t="shared" si="20"/>
        <v>0</v>
      </c>
      <c r="I113" s="44"/>
      <c r="J113" s="44"/>
      <c r="K113" s="75">
        <f t="shared" si="21"/>
        <v>0</v>
      </c>
      <c r="L113" s="44"/>
      <c r="M113" s="61"/>
      <c r="N113" s="34"/>
      <c r="O113" s="158">
        <f t="shared" si="23"/>
        <v>0</v>
      </c>
      <c r="P113" s="106"/>
      <c r="Q113" s="44"/>
      <c r="R113" s="44"/>
      <c r="S113" s="44"/>
      <c r="T113" s="44"/>
      <c r="U113" s="44"/>
      <c r="V113" s="44"/>
      <c r="W113" s="44"/>
      <c r="X113" s="44"/>
      <c r="Y113" s="44"/>
      <c r="Z113" s="61"/>
      <c r="AA113" s="65"/>
      <c r="AB113" s="44"/>
      <c r="AC113" s="44"/>
      <c r="AD113" s="61"/>
      <c r="AE113" s="34"/>
      <c r="AF113" s="158">
        <f t="shared" si="22"/>
        <v>0</v>
      </c>
      <c r="AG113" s="106"/>
      <c r="AH113" s="44"/>
      <c r="AI113" s="44"/>
      <c r="AJ113" s="44"/>
      <c r="AK113" s="44"/>
      <c r="AL113" s="44"/>
      <c r="AM113" s="44"/>
      <c r="AN113" s="44"/>
      <c r="AO113" s="44"/>
      <c r="AP113" s="44"/>
      <c r="AQ113" s="61"/>
      <c r="AR113" s="65"/>
      <c r="AS113" s="44"/>
      <c r="AT113" s="44"/>
      <c r="AU113" s="61"/>
    </row>
    <row r="114" spans="2:47" ht="16.95" customHeight="1" x14ac:dyDescent="0.3">
      <c r="B114" s="45"/>
      <c r="C114" s="155"/>
      <c r="D114" s="46"/>
      <c r="E114" s="47"/>
      <c r="F114" s="48"/>
      <c r="G114" s="48"/>
      <c r="H114" s="74">
        <f t="shared" si="20"/>
        <v>0</v>
      </c>
      <c r="I114" s="48"/>
      <c r="J114" s="48"/>
      <c r="K114" s="74">
        <f t="shared" si="21"/>
        <v>0</v>
      </c>
      <c r="L114" s="48"/>
      <c r="M114" s="62"/>
      <c r="N114" s="35"/>
      <c r="O114" s="124">
        <f t="shared" si="23"/>
        <v>0</v>
      </c>
      <c r="P114" s="107"/>
      <c r="Q114" s="48"/>
      <c r="R114" s="48"/>
      <c r="S114" s="48"/>
      <c r="T114" s="48"/>
      <c r="U114" s="48"/>
      <c r="V114" s="48"/>
      <c r="W114" s="48"/>
      <c r="X114" s="48"/>
      <c r="Y114" s="48"/>
      <c r="Z114" s="62"/>
      <c r="AA114" s="66"/>
      <c r="AB114" s="48"/>
      <c r="AC114" s="48"/>
      <c r="AD114" s="62"/>
      <c r="AE114" s="35"/>
      <c r="AF114" s="124">
        <f t="shared" si="22"/>
        <v>0</v>
      </c>
      <c r="AG114" s="107"/>
      <c r="AH114" s="48"/>
      <c r="AI114" s="48"/>
      <c r="AJ114" s="48"/>
      <c r="AK114" s="48"/>
      <c r="AL114" s="48"/>
      <c r="AM114" s="48"/>
      <c r="AN114" s="48"/>
      <c r="AO114" s="48"/>
      <c r="AP114" s="48"/>
      <c r="AQ114" s="62"/>
      <c r="AR114" s="66"/>
      <c r="AS114" s="48"/>
      <c r="AT114" s="48"/>
      <c r="AU114" s="62"/>
    </row>
    <row r="115" spans="2:47" ht="16.95" customHeight="1" x14ac:dyDescent="0.3">
      <c r="B115" s="41"/>
      <c r="C115" s="42"/>
      <c r="D115" s="42"/>
      <c r="E115" s="43"/>
      <c r="F115" s="44"/>
      <c r="G115" s="44"/>
      <c r="H115" s="75">
        <f t="shared" si="20"/>
        <v>0</v>
      </c>
      <c r="I115" s="44"/>
      <c r="J115" s="44"/>
      <c r="K115" s="75">
        <f t="shared" si="21"/>
        <v>0</v>
      </c>
      <c r="L115" s="44"/>
      <c r="M115" s="61"/>
      <c r="N115" s="34"/>
      <c r="O115" s="158">
        <f t="shared" si="23"/>
        <v>0</v>
      </c>
      <c r="P115" s="106"/>
      <c r="Q115" s="44"/>
      <c r="R115" s="44"/>
      <c r="S115" s="44"/>
      <c r="T115" s="44"/>
      <c r="U115" s="44"/>
      <c r="V115" s="44"/>
      <c r="W115" s="44"/>
      <c r="X115" s="44"/>
      <c r="Y115" s="44"/>
      <c r="Z115" s="61"/>
      <c r="AA115" s="65"/>
      <c r="AB115" s="44"/>
      <c r="AC115" s="44"/>
      <c r="AD115" s="61"/>
      <c r="AE115" s="34"/>
      <c r="AF115" s="158">
        <f t="shared" si="22"/>
        <v>0</v>
      </c>
      <c r="AG115" s="106"/>
      <c r="AH115" s="44"/>
      <c r="AI115" s="44"/>
      <c r="AJ115" s="44"/>
      <c r="AK115" s="44"/>
      <c r="AL115" s="44"/>
      <c r="AM115" s="44"/>
      <c r="AN115" s="44"/>
      <c r="AO115" s="44"/>
      <c r="AP115" s="44"/>
      <c r="AQ115" s="61"/>
      <c r="AR115" s="65"/>
      <c r="AS115" s="44"/>
      <c r="AT115" s="44"/>
      <c r="AU115" s="61"/>
    </row>
    <row r="116" spans="2:47" ht="16.95" customHeight="1" x14ac:dyDescent="0.3">
      <c r="B116" s="45"/>
      <c r="C116" s="155"/>
      <c r="D116" s="46"/>
      <c r="E116" s="47"/>
      <c r="F116" s="48"/>
      <c r="G116" s="48"/>
      <c r="H116" s="74">
        <f t="shared" si="20"/>
        <v>0</v>
      </c>
      <c r="I116" s="48"/>
      <c r="J116" s="48"/>
      <c r="K116" s="74">
        <f t="shared" si="21"/>
        <v>0</v>
      </c>
      <c r="L116" s="48"/>
      <c r="M116" s="62"/>
      <c r="N116" s="35"/>
      <c r="O116" s="124">
        <f t="shared" si="23"/>
        <v>0</v>
      </c>
      <c r="P116" s="107"/>
      <c r="Q116" s="48"/>
      <c r="R116" s="48"/>
      <c r="S116" s="48"/>
      <c r="T116" s="48"/>
      <c r="U116" s="48"/>
      <c r="V116" s="48"/>
      <c r="W116" s="48"/>
      <c r="X116" s="48"/>
      <c r="Y116" s="48"/>
      <c r="Z116" s="62"/>
      <c r="AA116" s="66"/>
      <c r="AB116" s="48"/>
      <c r="AC116" s="48"/>
      <c r="AD116" s="62"/>
      <c r="AE116" s="35"/>
      <c r="AF116" s="124">
        <f t="shared" si="22"/>
        <v>0</v>
      </c>
      <c r="AG116" s="107"/>
      <c r="AH116" s="48"/>
      <c r="AI116" s="48"/>
      <c r="AJ116" s="48"/>
      <c r="AK116" s="48"/>
      <c r="AL116" s="48"/>
      <c r="AM116" s="48"/>
      <c r="AN116" s="48"/>
      <c r="AO116" s="48"/>
      <c r="AP116" s="48"/>
      <c r="AQ116" s="62"/>
      <c r="AR116" s="66"/>
      <c r="AS116" s="48"/>
      <c r="AT116" s="48"/>
      <c r="AU116" s="62"/>
    </row>
    <row r="117" spans="2:47" ht="16.95" customHeight="1" x14ac:dyDescent="0.3">
      <c r="B117" s="49"/>
      <c r="C117" s="42"/>
      <c r="D117" s="50"/>
      <c r="E117" s="51"/>
      <c r="F117" s="52"/>
      <c r="G117" s="52"/>
      <c r="H117" s="75">
        <f t="shared" si="20"/>
        <v>0</v>
      </c>
      <c r="I117" s="52"/>
      <c r="J117" s="52"/>
      <c r="K117" s="75">
        <f t="shared" si="21"/>
        <v>0</v>
      </c>
      <c r="L117" s="52"/>
      <c r="M117" s="63"/>
      <c r="N117" s="34"/>
      <c r="O117" s="158">
        <f t="shared" si="23"/>
        <v>0</v>
      </c>
      <c r="P117" s="108"/>
      <c r="Q117" s="52"/>
      <c r="R117" s="52"/>
      <c r="S117" s="52"/>
      <c r="T117" s="52"/>
      <c r="U117" s="52"/>
      <c r="V117" s="52"/>
      <c r="W117" s="52"/>
      <c r="X117" s="52"/>
      <c r="Y117" s="52"/>
      <c r="Z117" s="63"/>
      <c r="AA117" s="67"/>
      <c r="AB117" s="52"/>
      <c r="AC117" s="52"/>
      <c r="AD117" s="63"/>
      <c r="AE117" s="34"/>
      <c r="AF117" s="158">
        <f t="shared" si="22"/>
        <v>0</v>
      </c>
      <c r="AG117" s="108"/>
      <c r="AH117" s="52"/>
      <c r="AI117" s="52"/>
      <c r="AJ117" s="52"/>
      <c r="AK117" s="52"/>
      <c r="AL117" s="52"/>
      <c r="AM117" s="52"/>
      <c r="AN117" s="52"/>
      <c r="AO117" s="52"/>
      <c r="AP117" s="52"/>
      <c r="AQ117" s="63"/>
      <c r="AR117" s="67"/>
      <c r="AS117" s="52"/>
      <c r="AT117" s="52"/>
      <c r="AU117" s="63"/>
    </row>
    <row r="118" spans="2:47" ht="16.95" customHeight="1" x14ac:dyDescent="0.25">
      <c r="B118" s="53"/>
      <c r="C118" s="155"/>
      <c r="D118" s="54"/>
      <c r="E118" s="55"/>
      <c r="F118" s="56"/>
      <c r="G118" s="56"/>
      <c r="H118" s="74">
        <f t="shared" si="20"/>
        <v>0</v>
      </c>
      <c r="I118" s="56"/>
      <c r="J118" s="56"/>
      <c r="K118" s="74">
        <f t="shared" si="21"/>
        <v>0</v>
      </c>
      <c r="L118" s="56"/>
      <c r="M118" s="64"/>
      <c r="N118" s="36"/>
      <c r="O118" s="124">
        <f t="shared" si="23"/>
        <v>0</v>
      </c>
      <c r="P118" s="109"/>
      <c r="Q118" s="56"/>
      <c r="R118" s="56"/>
      <c r="S118" s="56"/>
      <c r="T118" s="56"/>
      <c r="U118" s="56"/>
      <c r="V118" s="56"/>
      <c r="W118" s="56"/>
      <c r="X118" s="56"/>
      <c r="Y118" s="56"/>
      <c r="Z118" s="64"/>
      <c r="AA118" s="68"/>
      <c r="AB118" s="56"/>
      <c r="AC118" s="56"/>
      <c r="AD118" s="64"/>
      <c r="AE118" s="35"/>
      <c r="AF118" s="124">
        <f t="shared" si="22"/>
        <v>0</v>
      </c>
      <c r="AG118" s="109"/>
      <c r="AH118" s="56"/>
      <c r="AI118" s="56"/>
      <c r="AJ118" s="56"/>
      <c r="AK118" s="56"/>
      <c r="AL118" s="56"/>
      <c r="AM118" s="56"/>
      <c r="AN118" s="56"/>
      <c r="AO118" s="56"/>
      <c r="AP118" s="56"/>
      <c r="AQ118" s="64"/>
      <c r="AR118" s="68"/>
      <c r="AS118" s="56"/>
      <c r="AT118" s="56"/>
      <c r="AU118" s="64"/>
    </row>
    <row r="119" spans="2:47" ht="16.95" customHeight="1" x14ac:dyDescent="0.3">
      <c r="B119" s="49"/>
      <c r="C119" s="42"/>
      <c r="D119" s="50"/>
      <c r="E119" s="51"/>
      <c r="F119" s="52"/>
      <c r="G119" s="52"/>
      <c r="H119" s="75">
        <f t="shared" si="20"/>
        <v>0</v>
      </c>
      <c r="I119" s="52"/>
      <c r="J119" s="52"/>
      <c r="K119" s="75">
        <f t="shared" si="21"/>
        <v>0</v>
      </c>
      <c r="L119" s="52"/>
      <c r="M119" s="63"/>
      <c r="N119" s="37"/>
      <c r="O119" s="158">
        <f t="shared" si="23"/>
        <v>0</v>
      </c>
      <c r="P119" s="108"/>
      <c r="Q119" s="52"/>
      <c r="R119" s="52"/>
      <c r="S119" s="52"/>
      <c r="T119" s="52"/>
      <c r="U119" s="52"/>
      <c r="V119" s="52"/>
      <c r="W119" s="52"/>
      <c r="X119" s="52"/>
      <c r="Y119" s="52"/>
      <c r="Z119" s="63"/>
      <c r="AA119" s="67"/>
      <c r="AB119" s="52"/>
      <c r="AC119" s="52"/>
      <c r="AD119" s="63"/>
      <c r="AE119" s="34"/>
      <c r="AF119" s="158">
        <f t="shared" si="22"/>
        <v>0</v>
      </c>
      <c r="AG119" s="108"/>
      <c r="AH119" s="52"/>
      <c r="AI119" s="52"/>
      <c r="AJ119" s="52"/>
      <c r="AK119" s="52"/>
      <c r="AL119" s="52"/>
      <c r="AM119" s="52"/>
      <c r="AN119" s="52"/>
      <c r="AO119" s="52"/>
      <c r="AP119" s="52"/>
      <c r="AQ119" s="63"/>
      <c r="AR119" s="67"/>
      <c r="AS119" s="52"/>
      <c r="AT119" s="52"/>
      <c r="AU119" s="63"/>
    </row>
    <row r="120" spans="2:47" ht="16.95" customHeight="1" x14ac:dyDescent="0.25">
      <c r="B120" s="53"/>
      <c r="C120" s="155"/>
      <c r="D120" s="54"/>
      <c r="E120" s="55"/>
      <c r="F120" s="56"/>
      <c r="G120" s="56"/>
      <c r="H120" s="74">
        <f t="shared" si="20"/>
        <v>0</v>
      </c>
      <c r="I120" s="56"/>
      <c r="J120" s="56"/>
      <c r="K120" s="74">
        <f t="shared" si="21"/>
        <v>0</v>
      </c>
      <c r="L120" s="56"/>
      <c r="M120" s="64"/>
      <c r="N120" s="36"/>
      <c r="O120" s="124">
        <f t="shared" si="23"/>
        <v>0</v>
      </c>
      <c r="P120" s="109"/>
      <c r="Q120" s="56"/>
      <c r="R120" s="56"/>
      <c r="S120" s="56"/>
      <c r="T120" s="56"/>
      <c r="U120" s="56"/>
      <c r="V120" s="56"/>
      <c r="W120" s="56"/>
      <c r="X120" s="56"/>
      <c r="Y120" s="56"/>
      <c r="Z120" s="64"/>
      <c r="AA120" s="68"/>
      <c r="AB120" s="56"/>
      <c r="AC120" s="56"/>
      <c r="AD120" s="64"/>
      <c r="AE120" s="35"/>
      <c r="AF120" s="124">
        <f t="shared" si="22"/>
        <v>0</v>
      </c>
      <c r="AG120" s="109"/>
      <c r="AH120" s="56"/>
      <c r="AI120" s="56"/>
      <c r="AJ120" s="56"/>
      <c r="AK120" s="56"/>
      <c r="AL120" s="56"/>
      <c r="AM120" s="56"/>
      <c r="AN120" s="56"/>
      <c r="AO120" s="56"/>
      <c r="AP120" s="56"/>
      <c r="AQ120" s="64"/>
      <c r="AR120" s="68"/>
      <c r="AS120" s="56"/>
      <c r="AT120" s="56"/>
      <c r="AU120" s="64"/>
    </row>
    <row r="121" spans="2:47" ht="16.95" customHeight="1" x14ac:dyDescent="0.3">
      <c r="B121" s="49"/>
      <c r="C121" s="42"/>
      <c r="D121" s="50"/>
      <c r="E121" s="51"/>
      <c r="F121" s="44"/>
      <c r="G121" s="44"/>
      <c r="H121" s="75">
        <f t="shared" si="20"/>
        <v>0</v>
      </c>
      <c r="I121" s="44"/>
      <c r="J121" s="44"/>
      <c r="K121" s="75">
        <f t="shared" si="21"/>
        <v>0</v>
      </c>
      <c r="L121" s="44"/>
      <c r="M121" s="61"/>
      <c r="N121" s="37"/>
      <c r="O121" s="158">
        <f t="shared" si="23"/>
        <v>0</v>
      </c>
      <c r="P121" s="108"/>
      <c r="Q121" s="52"/>
      <c r="R121" s="52"/>
      <c r="S121" s="52"/>
      <c r="T121" s="52"/>
      <c r="U121" s="52"/>
      <c r="V121" s="52"/>
      <c r="W121" s="52"/>
      <c r="X121" s="52"/>
      <c r="Y121" s="52"/>
      <c r="Z121" s="63"/>
      <c r="AA121" s="67"/>
      <c r="AB121" s="52"/>
      <c r="AC121" s="52"/>
      <c r="AD121" s="63"/>
      <c r="AE121" s="34"/>
      <c r="AF121" s="158">
        <f t="shared" si="22"/>
        <v>0</v>
      </c>
      <c r="AG121" s="108"/>
      <c r="AH121" s="52"/>
      <c r="AI121" s="52"/>
      <c r="AJ121" s="52"/>
      <c r="AK121" s="52"/>
      <c r="AL121" s="52"/>
      <c r="AM121" s="52"/>
      <c r="AN121" s="52"/>
      <c r="AO121" s="52"/>
      <c r="AP121" s="52"/>
      <c r="AQ121" s="63"/>
      <c r="AR121" s="67"/>
      <c r="AS121" s="52"/>
      <c r="AT121" s="52"/>
      <c r="AU121" s="63"/>
    </row>
    <row r="122" spans="2:47" ht="16.95" customHeight="1" x14ac:dyDescent="0.25">
      <c r="B122" s="53"/>
      <c r="C122" s="155"/>
      <c r="D122" s="54"/>
      <c r="E122" s="55"/>
      <c r="F122" s="48"/>
      <c r="G122" s="48"/>
      <c r="H122" s="74">
        <f t="shared" si="20"/>
        <v>0</v>
      </c>
      <c r="I122" s="48"/>
      <c r="J122" s="48"/>
      <c r="K122" s="74">
        <f t="shared" si="21"/>
        <v>0</v>
      </c>
      <c r="L122" s="48"/>
      <c r="M122" s="62"/>
      <c r="N122" s="36"/>
      <c r="O122" s="124">
        <f t="shared" si="23"/>
        <v>0</v>
      </c>
      <c r="P122" s="109"/>
      <c r="Q122" s="56"/>
      <c r="R122" s="56"/>
      <c r="S122" s="56"/>
      <c r="T122" s="56"/>
      <c r="U122" s="56"/>
      <c r="V122" s="56"/>
      <c r="W122" s="56"/>
      <c r="X122" s="56"/>
      <c r="Y122" s="56"/>
      <c r="Z122" s="64"/>
      <c r="AA122" s="68"/>
      <c r="AB122" s="56"/>
      <c r="AC122" s="56"/>
      <c r="AD122" s="64"/>
      <c r="AE122" s="35"/>
      <c r="AF122" s="124">
        <f t="shared" si="22"/>
        <v>0</v>
      </c>
      <c r="AG122" s="109"/>
      <c r="AH122" s="56"/>
      <c r="AI122" s="56"/>
      <c r="AJ122" s="56"/>
      <c r="AK122" s="56"/>
      <c r="AL122" s="56"/>
      <c r="AM122" s="56"/>
      <c r="AN122" s="56"/>
      <c r="AO122" s="56"/>
      <c r="AP122" s="56"/>
      <c r="AQ122" s="64"/>
      <c r="AR122" s="68"/>
      <c r="AS122" s="56"/>
      <c r="AT122" s="56"/>
      <c r="AU122" s="64"/>
    </row>
    <row r="123" spans="2:47" ht="16.95" customHeight="1" x14ac:dyDescent="0.3">
      <c r="B123" s="49"/>
      <c r="C123" s="42"/>
      <c r="D123" s="50"/>
      <c r="E123" s="51"/>
      <c r="F123" s="52"/>
      <c r="G123" s="52"/>
      <c r="H123" s="75">
        <f>SUM(F123-G123+H122)</f>
        <v>0</v>
      </c>
      <c r="I123" s="52"/>
      <c r="J123" s="52"/>
      <c r="K123" s="75">
        <f>SUM(I123-J123+K122)</f>
        <v>0</v>
      </c>
      <c r="L123" s="52"/>
      <c r="M123" s="63"/>
      <c r="N123" s="37"/>
      <c r="O123" s="158">
        <f t="shared" si="23"/>
        <v>0</v>
      </c>
      <c r="P123" s="108"/>
      <c r="Q123" s="52"/>
      <c r="R123" s="52"/>
      <c r="S123" s="52"/>
      <c r="T123" s="52"/>
      <c r="U123" s="52"/>
      <c r="V123" s="52"/>
      <c r="W123" s="52"/>
      <c r="X123" s="52"/>
      <c r="Y123" s="52"/>
      <c r="Z123" s="63"/>
      <c r="AA123" s="67"/>
      <c r="AB123" s="52"/>
      <c r="AC123" s="52"/>
      <c r="AD123" s="63"/>
      <c r="AE123" s="34"/>
      <c r="AF123" s="158">
        <f t="shared" si="22"/>
        <v>0</v>
      </c>
      <c r="AG123" s="108"/>
      <c r="AH123" s="52"/>
      <c r="AI123" s="52"/>
      <c r="AJ123" s="52"/>
      <c r="AK123" s="52"/>
      <c r="AL123" s="52"/>
      <c r="AM123" s="52"/>
      <c r="AN123" s="52"/>
      <c r="AO123" s="52"/>
      <c r="AP123" s="52"/>
      <c r="AQ123" s="63"/>
      <c r="AR123" s="67"/>
      <c r="AS123" s="52"/>
      <c r="AT123" s="52"/>
      <c r="AU123" s="63"/>
    </row>
    <row r="124" spans="2:47" ht="16.95" customHeight="1" x14ac:dyDescent="0.25">
      <c r="B124" s="53"/>
      <c r="C124" s="155"/>
      <c r="D124" s="54"/>
      <c r="E124" s="55"/>
      <c r="F124" s="56"/>
      <c r="G124" s="56"/>
      <c r="H124" s="74">
        <f t="shared" ref="H124:H128" si="24">SUM(F124-G124+H123)</f>
        <v>0</v>
      </c>
      <c r="I124" s="56"/>
      <c r="J124" s="56"/>
      <c r="K124" s="74">
        <f t="shared" ref="K124:K128" si="25">SUM(I124-J124+K123)</f>
        <v>0</v>
      </c>
      <c r="L124" s="56"/>
      <c r="M124" s="64"/>
      <c r="N124" s="36"/>
      <c r="O124" s="124">
        <f t="shared" si="23"/>
        <v>0</v>
      </c>
      <c r="P124" s="109"/>
      <c r="Q124" s="56"/>
      <c r="R124" s="56"/>
      <c r="S124" s="56"/>
      <c r="T124" s="56"/>
      <c r="U124" s="56"/>
      <c r="V124" s="56"/>
      <c r="W124" s="56"/>
      <c r="X124" s="56"/>
      <c r="Y124" s="56"/>
      <c r="Z124" s="64"/>
      <c r="AA124" s="68"/>
      <c r="AB124" s="56"/>
      <c r="AC124" s="56"/>
      <c r="AD124" s="64"/>
      <c r="AE124" s="35"/>
      <c r="AF124" s="124">
        <f t="shared" si="22"/>
        <v>0</v>
      </c>
      <c r="AG124" s="109"/>
      <c r="AH124" s="56"/>
      <c r="AI124" s="56"/>
      <c r="AJ124" s="56"/>
      <c r="AK124" s="56"/>
      <c r="AL124" s="56"/>
      <c r="AM124" s="56"/>
      <c r="AN124" s="56"/>
      <c r="AO124" s="56"/>
      <c r="AP124" s="56"/>
      <c r="AQ124" s="64"/>
      <c r="AR124" s="68"/>
      <c r="AS124" s="56"/>
      <c r="AT124" s="56"/>
      <c r="AU124" s="64"/>
    </row>
    <row r="125" spans="2:47" ht="16.95" customHeight="1" x14ac:dyDescent="0.3">
      <c r="B125" s="49"/>
      <c r="C125" s="42"/>
      <c r="D125" s="50"/>
      <c r="E125" s="51"/>
      <c r="F125" s="52"/>
      <c r="G125" s="52"/>
      <c r="H125" s="75">
        <f t="shared" si="24"/>
        <v>0</v>
      </c>
      <c r="I125" s="52"/>
      <c r="J125" s="52"/>
      <c r="K125" s="75">
        <f t="shared" si="25"/>
        <v>0</v>
      </c>
      <c r="L125" s="52"/>
      <c r="M125" s="63"/>
      <c r="N125" s="37"/>
      <c r="O125" s="158">
        <f t="shared" si="23"/>
        <v>0</v>
      </c>
      <c r="P125" s="108"/>
      <c r="Q125" s="52"/>
      <c r="R125" s="52"/>
      <c r="S125" s="52"/>
      <c r="T125" s="52"/>
      <c r="U125" s="52"/>
      <c r="V125" s="52"/>
      <c r="W125" s="52"/>
      <c r="X125" s="52"/>
      <c r="Y125" s="52"/>
      <c r="Z125" s="63"/>
      <c r="AA125" s="67"/>
      <c r="AB125" s="52"/>
      <c r="AC125" s="52"/>
      <c r="AD125" s="63"/>
      <c r="AE125" s="34"/>
      <c r="AF125" s="158">
        <f t="shared" si="22"/>
        <v>0</v>
      </c>
      <c r="AG125" s="108"/>
      <c r="AH125" s="52"/>
      <c r="AI125" s="52"/>
      <c r="AJ125" s="52"/>
      <c r="AK125" s="52"/>
      <c r="AL125" s="52"/>
      <c r="AM125" s="52"/>
      <c r="AN125" s="52"/>
      <c r="AO125" s="52"/>
      <c r="AP125" s="52"/>
      <c r="AQ125" s="63"/>
      <c r="AR125" s="67"/>
      <c r="AS125" s="52"/>
      <c r="AT125" s="52"/>
      <c r="AU125" s="63"/>
    </row>
    <row r="126" spans="2:47" ht="16.95" customHeight="1" x14ac:dyDescent="0.25">
      <c r="B126" s="53"/>
      <c r="C126" s="155"/>
      <c r="D126" s="54"/>
      <c r="E126" s="55"/>
      <c r="F126" s="56"/>
      <c r="G126" s="56"/>
      <c r="H126" s="74">
        <f t="shared" si="24"/>
        <v>0</v>
      </c>
      <c r="I126" s="56"/>
      <c r="J126" s="56"/>
      <c r="K126" s="74">
        <f t="shared" si="25"/>
        <v>0</v>
      </c>
      <c r="L126" s="56"/>
      <c r="M126" s="64"/>
      <c r="N126" s="36"/>
      <c r="O126" s="124">
        <f t="shared" si="23"/>
        <v>0</v>
      </c>
      <c r="P126" s="109"/>
      <c r="Q126" s="56"/>
      <c r="R126" s="56"/>
      <c r="S126" s="56"/>
      <c r="T126" s="56"/>
      <c r="U126" s="56"/>
      <c r="V126" s="56"/>
      <c r="W126" s="56"/>
      <c r="X126" s="56"/>
      <c r="Y126" s="56"/>
      <c r="Z126" s="64"/>
      <c r="AA126" s="68"/>
      <c r="AB126" s="56"/>
      <c r="AC126" s="56"/>
      <c r="AD126" s="64"/>
      <c r="AE126" s="35"/>
      <c r="AF126" s="124">
        <f t="shared" si="22"/>
        <v>0</v>
      </c>
      <c r="AG126" s="109"/>
      <c r="AH126" s="56"/>
      <c r="AI126" s="56"/>
      <c r="AJ126" s="56"/>
      <c r="AK126" s="56"/>
      <c r="AL126" s="56"/>
      <c r="AM126" s="56"/>
      <c r="AN126" s="56"/>
      <c r="AO126" s="56"/>
      <c r="AP126" s="56"/>
      <c r="AQ126" s="64"/>
      <c r="AR126" s="68"/>
      <c r="AS126" s="56"/>
      <c r="AT126" s="56"/>
      <c r="AU126" s="64"/>
    </row>
    <row r="127" spans="2:47" ht="16.95" customHeight="1" x14ac:dyDescent="0.3">
      <c r="B127" s="49"/>
      <c r="C127" s="42"/>
      <c r="D127" s="50"/>
      <c r="E127" s="51"/>
      <c r="F127" s="52"/>
      <c r="G127" s="52"/>
      <c r="H127" s="75">
        <f t="shared" si="24"/>
        <v>0</v>
      </c>
      <c r="I127" s="52"/>
      <c r="J127" s="52"/>
      <c r="K127" s="75">
        <f t="shared" si="25"/>
        <v>0</v>
      </c>
      <c r="L127" s="52"/>
      <c r="M127" s="63"/>
      <c r="N127" s="37"/>
      <c r="O127" s="158">
        <f t="shared" si="23"/>
        <v>0</v>
      </c>
      <c r="P127" s="108"/>
      <c r="Q127" s="52"/>
      <c r="R127" s="52"/>
      <c r="S127" s="52"/>
      <c r="T127" s="52"/>
      <c r="U127" s="52"/>
      <c r="V127" s="52"/>
      <c r="W127" s="52"/>
      <c r="X127" s="52"/>
      <c r="Y127" s="52"/>
      <c r="Z127" s="63"/>
      <c r="AA127" s="67"/>
      <c r="AB127" s="52"/>
      <c r="AC127" s="52"/>
      <c r="AD127" s="63"/>
      <c r="AE127" s="34"/>
      <c r="AF127" s="158">
        <f t="shared" si="22"/>
        <v>0</v>
      </c>
      <c r="AG127" s="108"/>
      <c r="AH127" s="52"/>
      <c r="AI127" s="52"/>
      <c r="AJ127" s="52"/>
      <c r="AK127" s="52"/>
      <c r="AL127" s="52"/>
      <c r="AM127" s="52"/>
      <c r="AN127" s="52"/>
      <c r="AO127" s="52"/>
      <c r="AP127" s="52"/>
      <c r="AQ127" s="63"/>
      <c r="AR127" s="67"/>
      <c r="AS127" s="52"/>
      <c r="AT127" s="52"/>
      <c r="AU127" s="63"/>
    </row>
    <row r="128" spans="2:47" ht="16.95" customHeight="1" thickBot="1" x14ac:dyDescent="0.35">
      <c r="B128" s="283"/>
      <c r="C128" s="284"/>
      <c r="D128" s="285"/>
      <c r="E128" s="286"/>
      <c r="F128" s="287"/>
      <c r="G128" s="287"/>
      <c r="H128" s="85">
        <f t="shared" si="24"/>
        <v>0</v>
      </c>
      <c r="I128" s="287"/>
      <c r="J128" s="287"/>
      <c r="K128" s="85">
        <f t="shared" si="25"/>
        <v>0</v>
      </c>
      <c r="L128" s="287"/>
      <c r="M128" s="288"/>
      <c r="N128" s="37"/>
      <c r="O128" s="289">
        <f t="shared" si="23"/>
        <v>0</v>
      </c>
      <c r="P128" s="290"/>
      <c r="Q128" s="287"/>
      <c r="R128" s="287"/>
      <c r="S128" s="287"/>
      <c r="T128" s="287"/>
      <c r="U128" s="287"/>
      <c r="V128" s="287"/>
      <c r="W128" s="287"/>
      <c r="X128" s="287"/>
      <c r="Y128" s="287"/>
      <c r="Z128" s="288"/>
      <c r="AA128" s="291"/>
      <c r="AB128" s="287"/>
      <c r="AC128" s="287"/>
      <c r="AD128" s="288"/>
      <c r="AE128" s="34"/>
      <c r="AF128" s="289">
        <f t="shared" si="22"/>
        <v>0</v>
      </c>
      <c r="AG128" s="290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8"/>
      <c r="AR128" s="291"/>
      <c r="AS128" s="287"/>
      <c r="AT128" s="287"/>
      <c r="AU128" s="288"/>
    </row>
    <row r="129" spans="2:47" ht="16.95" customHeight="1" thickBot="1" x14ac:dyDescent="0.3">
      <c r="B129" s="29"/>
      <c r="C129" s="30"/>
      <c r="D129" s="30"/>
      <c r="E129" s="31" t="str">
        <f>IF(ISBLANK(E137),"Konečný stav za měsíc Červen","Převod na list 4")</f>
        <v>Konečný stav za měsíc Červen</v>
      </c>
      <c r="F129" s="77">
        <f>SUM(F93:F128)</f>
        <v>0</v>
      </c>
      <c r="G129" s="77">
        <f>SUM(G93:G128)</f>
        <v>0</v>
      </c>
      <c r="H129" s="39">
        <f>H128</f>
        <v>0</v>
      </c>
      <c r="I129" s="78">
        <f>SUM(I93:I128)</f>
        <v>0</v>
      </c>
      <c r="J129" s="77">
        <f>SUM(J93:J128)</f>
        <v>0</v>
      </c>
      <c r="K129" s="40">
        <f>K128</f>
        <v>0</v>
      </c>
      <c r="L129" s="77">
        <f>SUM(L93:L128)</f>
        <v>0</v>
      </c>
      <c r="M129" s="77">
        <f>SUM(M93:M128)</f>
        <v>0</v>
      </c>
      <c r="N129" s="37"/>
      <c r="O129" s="80">
        <f>SUM(O93:O128)</f>
        <v>0</v>
      </c>
      <c r="P129" s="80">
        <f t="shared" ref="P129:AD129" si="26">SUM(P93:P128)</f>
        <v>0</v>
      </c>
      <c r="Q129" s="80">
        <f t="shared" si="26"/>
        <v>0</v>
      </c>
      <c r="R129" s="80">
        <f t="shared" si="26"/>
        <v>0</v>
      </c>
      <c r="S129" s="80">
        <f t="shared" si="26"/>
        <v>0</v>
      </c>
      <c r="T129" s="80">
        <f t="shared" si="26"/>
        <v>0</v>
      </c>
      <c r="U129" s="80">
        <f t="shared" si="26"/>
        <v>0</v>
      </c>
      <c r="V129" s="80">
        <f t="shared" si="26"/>
        <v>0</v>
      </c>
      <c r="W129" s="80">
        <f t="shared" si="26"/>
        <v>0</v>
      </c>
      <c r="X129" s="80">
        <f t="shared" si="26"/>
        <v>0</v>
      </c>
      <c r="Y129" s="80">
        <f t="shared" si="26"/>
        <v>0</v>
      </c>
      <c r="Z129" s="80">
        <f t="shared" si="26"/>
        <v>0</v>
      </c>
      <c r="AA129" s="80">
        <f t="shared" si="26"/>
        <v>0</v>
      </c>
      <c r="AB129" s="80">
        <f t="shared" si="26"/>
        <v>0</v>
      </c>
      <c r="AC129" s="80">
        <f t="shared" si="26"/>
        <v>0</v>
      </c>
      <c r="AD129" s="77">
        <f t="shared" si="26"/>
        <v>0</v>
      </c>
      <c r="AE129" s="34"/>
      <c r="AF129" s="80">
        <f>SUM(AF93:AF128)</f>
        <v>0</v>
      </c>
      <c r="AG129" s="80">
        <f t="shared" ref="AG129:AU129" si="27">SUM(AG93:AG128)</f>
        <v>0</v>
      </c>
      <c r="AH129" s="80">
        <f t="shared" si="27"/>
        <v>0</v>
      </c>
      <c r="AI129" s="80">
        <f t="shared" si="27"/>
        <v>0</v>
      </c>
      <c r="AJ129" s="80">
        <f t="shared" si="27"/>
        <v>0</v>
      </c>
      <c r="AK129" s="80">
        <f t="shared" si="27"/>
        <v>0</v>
      </c>
      <c r="AL129" s="80">
        <f t="shared" si="27"/>
        <v>0</v>
      </c>
      <c r="AM129" s="80">
        <f t="shared" si="27"/>
        <v>0</v>
      </c>
      <c r="AN129" s="80">
        <f t="shared" si="27"/>
        <v>0</v>
      </c>
      <c r="AO129" s="80">
        <f t="shared" si="27"/>
        <v>0</v>
      </c>
      <c r="AP129" s="80">
        <f t="shared" si="27"/>
        <v>0</v>
      </c>
      <c r="AQ129" s="80">
        <f t="shared" si="27"/>
        <v>0</v>
      </c>
      <c r="AR129" s="80">
        <f t="shared" si="27"/>
        <v>0</v>
      </c>
      <c r="AS129" s="80">
        <f t="shared" si="27"/>
        <v>0</v>
      </c>
      <c r="AT129" s="80">
        <f t="shared" si="27"/>
        <v>0</v>
      </c>
      <c r="AU129" s="77">
        <f t="shared" si="27"/>
        <v>0</v>
      </c>
    </row>
    <row r="130" spans="2:47" ht="14.4" customHeight="1" thickBot="1" x14ac:dyDescent="0.55000000000000004">
      <c r="B130" s="364" t="str">
        <f xml:space="preserve"> "Peněžní deník - rok "&amp;Nastaveni!C12</f>
        <v>Peněžní deník - rok 2020</v>
      </c>
      <c r="C130" s="364"/>
      <c r="D130" s="364"/>
      <c r="E130" s="364"/>
      <c r="F130" s="364"/>
      <c r="G130" s="364"/>
      <c r="H130" s="364"/>
      <c r="I130" s="364"/>
      <c r="J130" s="278"/>
      <c r="K130" s="278"/>
      <c r="L130" s="278"/>
      <c r="M130" s="278"/>
      <c r="N130" s="3"/>
      <c r="O130" s="28"/>
      <c r="P130" s="28"/>
      <c r="Q130" s="28"/>
      <c r="R130" s="28"/>
      <c r="S130" s="28"/>
      <c r="T130" s="28"/>
      <c r="U130" s="103"/>
      <c r="V130" s="103"/>
      <c r="W130" s="103"/>
      <c r="X130" s="103"/>
      <c r="Y130" s="103"/>
      <c r="Z130" s="103"/>
      <c r="AA130" s="22" t="s">
        <v>9</v>
      </c>
      <c r="AB130" s="23" t="str">
        <f>K131</f>
        <v>Červen</v>
      </c>
      <c r="AC130" s="24"/>
      <c r="AD130" s="22" t="s">
        <v>167</v>
      </c>
      <c r="AE130" s="27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22" t="s">
        <v>9</v>
      </c>
      <c r="AS130" s="23" t="str">
        <f>K131</f>
        <v>Červen</v>
      </c>
      <c r="AT130" s="24"/>
      <c r="AU130" s="22" t="s">
        <v>168</v>
      </c>
    </row>
    <row r="131" spans="2:47" ht="16.8" customHeight="1" thickBot="1" x14ac:dyDescent="0.35">
      <c r="B131" s="365"/>
      <c r="C131" s="365"/>
      <c r="D131" s="365"/>
      <c r="E131" s="365"/>
      <c r="F131" s="365"/>
      <c r="G131" s="365"/>
      <c r="H131" s="365"/>
      <c r="I131" s="365"/>
      <c r="J131" s="25" t="s">
        <v>9</v>
      </c>
      <c r="K131" s="26" t="str">
        <f>K2</f>
        <v>Červen</v>
      </c>
      <c r="L131" s="26"/>
      <c r="M131" s="25" t="s">
        <v>164</v>
      </c>
      <c r="N131" s="3"/>
      <c r="O131" s="366" t="s">
        <v>69</v>
      </c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8"/>
      <c r="AA131" s="369" t="s">
        <v>68</v>
      </c>
      <c r="AB131" s="370"/>
      <c r="AC131" s="370"/>
      <c r="AD131" s="371"/>
      <c r="AE131" s="103"/>
      <c r="AF131" s="372" t="s">
        <v>74</v>
      </c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AQ131" s="374"/>
      <c r="AR131" s="372" t="s">
        <v>70</v>
      </c>
      <c r="AS131" s="373"/>
      <c r="AT131" s="373"/>
      <c r="AU131" s="374"/>
    </row>
    <row r="132" spans="2:47" ht="13.8" x14ac:dyDescent="0.3">
      <c r="B132" s="343" t="s">
        <v>0</v>
      </c>
      <c r="C132" s="352" t="s">
        <v>1</v>
      </c>
      <c r="D132" s="352" t="s">
        <v>52</v>
      </c>
      <c r="E132" s="352" t="s">
        <v>2</v>
      </c>
      <c r="F132" s="375" t="s">
        <v>3</v>
      </c>
      <c r="G132" s="376"/>
      <c r="H132" s="377"/>
      <c r="I132" s="375" t="s">
        <v>4</v>
      </c>
      <c r="J132" s="376"/>
      <c r="K132" s="377"/>
      <c r="L132" s="375" t="s">
        <v>5</v>
      </c>
      <c r="M132" s="381"/>
      <c r="N132" s="3"/>
      <c r="O132" s="383" t="s">
        <v>60</v>
      </c>
      <c r="P132" s="377" t="s">
        <v>61</v>
      </c>
      <c r="Q132" s="352" t="s">
        <v>62</v>
      </c>
      <c r="R132" s="352" t="s">
        <v>63</v>
      </c>
      <c r="S132" s="352" t="s">
        <v>64</v>
      </c>
      <c r="T132" s="352" t="s">
        <v>65</v>
      </c>
      <c r="U132" s="352" t="s">
        <v>42</v>
      </c>
      <c r="V132" s="367" t="s">
        <v>7</v>
      </c>
      <c r="W132" s="352">
        <f>Nastaveni!B27</f>
        <v>0</v>
      </c>
      <c r="X132" s="352">
        <f>Nastaveni!B28</f>
        <v>0</v>
      </c>
      <c r="Y132" s="352">
        <f>Nastaveni!B29</f>
        <v>0</v>
      </c>
      <c r="Z132" s="355">
        <f>Nastaveni!B30</f>
        <v>0</v>
      </c>
      <c r="AA132" s="352" t="s">
        <v>66</v>
      </c>
      <c r="AB132" s="352" t="s">
        <v>67</v>
      </c>
      <c r="AC132" s="352" t="s">
        <v>73</v>
      </c>
      <c r="AD132" s="355" t="s">
        <v>53</v>
      </c>
      <c r="AE132" s="24"/>
      <c r="AF132" s="358" t="s">
        <v>71</v>
      </c>
      <c r="AG132" s="361" t="s">
        <v>75</v>
      </c>
      <c r="AH132" s="352" t="s">
        <v>62</v>
      </c>
      <c r="AI132" s="352" t="s">
        <v>63</v>
      </c>
      <c r="AJ132" s="352" t="s">
        <v>64</v>
      </c>
      <c r="AK132" s="352" t="s">
        <v>65</v>
      </c>
      <c r="AL132" s="352" t="s">
        <v>42</v>
      </c>
      <c r="AM132" s="352" t="s">
        <v>76</v>
      </c>
      <c r="AN132" s="352" t="s">
        <v>77</v>
      </c>
      <c r="AO132" s="346">
        <f>Nastaveni!C28</f>
        <v>0</v>
      </c>
      <c r="AP132" s="346">
        <f>Nastaveni!C29</f>
        <v>0</v>
      </c>
      <c r="AQ132" s="349">
        <f>Nastaveni!C30</f>
        <v>0</v>
      </c>
      <c r="AR132" s="343" t="s">
        <v>72</v>
      </c>
      <c r="AS132" s="346" t="s">
        <v>67</v>
      </c>
      <c r="AT132" s="346" t="s">
        <v>73</v>
      </c>
      <c r="AU132" s="349" t="s">
        <v>53</v>
      </c>
    </row>
    <row r="133" spans="2:47" ht="14.4" thickBot="1" x14ac:dyDescent="0.35">
      <c r="B133" s="345"/>
      <c r="C133" s="354"/>
      <c r="D133" s="354"/>
      <c r="E133" s="354"/>
      <c r="F133" s="378"/>
      <c r="G133" s="379"/>
      <c r="H133" s="380"/>
      <c r="I133" s="378"/>
      <c r="J133" s="379"/>
      <c r="K133" s="380"/>
      <c r="L133" s="378"/>
      <c r="M133" s="382"/>
      <c r="N133" s="3"/>
      <c r="O133" s="384"/>
      <c r="P133" s="386"/>
      <c r="Q133" s="353"/>
      <c r="R133" s="353"/>
      <c r="S133" s="353"/>
      <c r="T133" s="353"/>
      <c r="U133" s="353"/>
      <c r="V133" s="387"/>
      <c r="W133" s="353"/>
      <c r="X133" s="353"/>
      <c r="Y133" s="353"/>
      <c r="Z133" s="356"/>
      <c r="AA133" s="353"/>
      <c r="AB133" s="353"/>
      <c r="AC133" s="353"/>
      <c r="AD133" s="356"/>
      <c r="AE133" s="24"/>
      <c r="AF133" s="359"/>
      <c r="AG133" s="362"/>
      <c r="AH133" s="353"/>
      <c r="AI133" s="353"/>
      <c r="AJ133" s="353"/>
      <c r="AK133" s="353"/>
      <c r="AL133" s="353"/>
      <c r="AM133" s="353"/>
      <c r="AN133" s="353"/>
      <c r="AO133" s="347"/>
      <c r="AP133" s="347"/>
      <c r="AQ133" s="350"/>
      <c r="AR133" s="344"/>
      <c r="AS133" s="347"/>
      <c r="AT133" s="347"/>
      <c r="AU133" s="350"/>
    </row>
    <row r="134" spans="2:47" ht="14.4" thickBot="1" x14ac:dyDescent="0.35">
      <c r="B134" s="281"/>
      <c r="C134" s="279"/>
      <c r="D134" s="279"/>
      <c r="E134" s="279"/>
      <c r="F134" s="279" t="s">
        <v>58</v>
      </c>
      <c r="G134" s="279" t="s">
        <v>59</v>
      </c>
      <c r="H134" s="279" t="s">
        <v>6</v>
      </c>
      <c r="I134" s="279" t="s">
        <v>58</v>
      </c>
      <c r="J134" s="279" t="s">
        <v>59</v>
      </c>
      <c r="K134" s="279" t="s">
        <v>6</v>
      </c>
      <c r="L134" s="279" t="s">
        <v>58</v>
      </c>
      <c r="M134" s="282" t="s">
        <v>59</v>
      </c>
      <c r="N134" s="3"/>
      <c r="O134" s="385"/>
      <c r="P134" s="380"/>
      <c r="Q134" s="354"/>
      <c r="R134" s="354"/>
      <c r="S134" s="354"/>
      <c r="T134" s="354"/>
      <c r="U134" s="354"/>
      <c r="V134" s="388"/>
      <c r="W134" s="354"/>
      <c r="X134" s="354"/>
      <c r="Y134" s="354"/>
      <c r="Z134" s="357"/>
      <c r="AA134" s="354"/>
      <c r="AB134" s="354"/>
      <c r="AC134" s="354"/>
      <c r="AD134" s="357"/>
      <c r="AE134" s="24"/>
      <c r="AF134" s="360"/>
      <c r="AG134" s="363"/>
      <c r="AH134" s="354"/>
      <c r="AI134" s="354"/>
      <c r="AJ134" s="354"/>
      <c r="AK134" s="354"/>
      <c r="AL134" s="354"/>
      <c r="AM134" s="354"/>
      <c r="AN134" s="354"/>
      <c r="AO134" s="348"/>
      <c r="AP134" s="348"/>
      <c r="AQ134" s="351"/>
      <c r="AR134" s="345"/>
      <c r="AS134" s="348"/>
      <c r="AT134" s="348"/>
      <c r="AU134" s="351"/>
    </row>
    <row r="135" spans="2:47" ht="14.4" thickBot="1" x14ac:dyDescent="0.35">
      <c r="B135" s="99">
        <v>1</v>
      </c>
      <c r="C135" s="100">
        <v>2</v>
      </c>
      <c r="D135" s="100">
        <v>3</v>
      </c>
      <c r="E135" s="100">
        <v>4</v>
      </c>
      <c r="F135" s="100">
        <v>5</v>
      </c>
      <c r="G135" s="100">
        <v>6</v>
      </c>
      <c r="H135" s="100">
        <v>7</v>
      </c>
      <c r="I135" s="100">
        <v>8</v>
      </c>
      <c r="J135" s="100">
        <v>9</v>
      </c>
      <c r="K135" s="100">
        <v>10</v>
      </c>
      <c r="L135" s="100">
        <v>11</v>
      </c>
      <c r="M135" s="102">
        <v>12</v>
      </c>
      <c r="N135" s="3"/>
      <c r="O135" s="110">
        <v>13</v>
      </c>
      <c r="P135" s="101">
        <v>14</v>
      </c>
      <c r="Q135" s="280">
        <v>15</v>
      </c>
      <c r="R135" s="280">
        <v>16</v>
      </c>
      <c r="S135" s="280">
        <v>17</v>
      </c>
      <c r="T135" s="280">
        <v>18</v>
      </c>
      <c r="U135" s="280">
        <v>19</v>
      </c>
      <c r="V135" s="280">
        <v>20</v>
      </c>
      <c r="W135" s="280">
        <v>21</v>
      </c>
      <c r="X135" s="280">
        <v>22</v>
      </c>
      <c r="Y135" s="280">
        <v>23</v>
      </c>
      <c r="Z135" s="98">
        <v>24</v>
      </c>
      <c r="AA135" s="104">
        <v>25</v>
      </c>
      <c r="AB135" s="280">
        <v>26</v>
      </c>
      <c r="AC135" s="280">
        <v>27</v>
      </c>
      <c r="AD135" s="98">
        <v>28</v>
      </c>
      <c r="AE135" s="3"/>
      <c r="AF135" s="110">
        <v>29</v>
      </c>
      <c r="AG135" s="101">
        <v>30</v>
      </c>
      <c r="AH135" s="280">
        <v>31</v>
      </c>
      <c r="AI135" s="280">
        <v>32</v>
      </c>
      <c r="AJ135" s="280">
        <v>33</v>
      </c>
      <c r="AK135" s="280">
        <v>34</v>
      </c>
      <c r="AL135" s="280">
        <v>35</v>
      </c>
      <c r="AM135" s="280">
        <v>36</v>
      </c>
      <c r="AN135" s="280">
        <v>37</v>
      </c>
      <c r="AO135" s="280">
        <v>38</v>
      </c>
      <c r="AP135" s="280">
        <v>39</v>
      </c>
      <c r="AQ135" s="98">
        <v>40</v>
      </c>
      <c r="AR135" s="104">
        <v>41</v>
      </c>
      <c r="AS135" s="280">
        <v>42</v>
      </c>
      <c r="AT135" s="280">
        <v>43</v>
      </c>
      <c r="AU135" s="98">
        <v>44</v>
      </c>
    </row>
    <row r="136" spans="2:47" ht="16.95" customHeight="1" x14ac:dyDescent="0.25">
      <c r="B136" s="159" t="s">
        <v>8</v>
      </c>
      <c r="C136" s="113" t="s">
        <v>8</v>
      </c>
      <c r="D136" s="113" t="s">
        <v>8</v>
      </c>
      <c r="E136" s="114" t="s">
        <v>174</v>
      </c>
      <c r="F136" s="115">
        <f>F129</f>
        <v>0</v>
      </c>
      <c r="G136" s="115">
        <f t="shared" ref="G136:L136" si="28">G129</f>
        <v>0</v>
      </c>
      <c r="H136" s="115">
        <f t="shared" si="28"/>
        <v>0</v>
      </c>
      <c r="I136" s="115">
        <f t="shared" si="28"/>
        <v>0</v>
      </c>
      <c r="J136" s="115">
        <f t="shared" si="28"/>
        <v>0</v>
      </c>
      <c r="K136" s="115">
        <f t="shared" si="28"/>
        <v>0</v>
      </c>
      <c r="L136" s="115">
        <f t="shared" si="28"/>
        <v>0</v>
      </c>
      <c r="M136" s="116">
        <f>M129</f>
        <v>0</v>
      </c>
      <c r="N136" s="33"/>
      <c r="O136" s="111">
        <f>O129</f>
        <v>0</v>
      </c>
      <c r="P136" s="105">
        <f>P129</f>
        <v>0</v>
      </c>
      <c r="Q136" s="82">
        <f>Q129</f>
        <v>0</v>
      </c>
      <c r="R136" s="82">
        <f t="shared" ref="R136:Y136" si="29">R129</f>
        <v>0</v>
      </c>
      <c r="S136" s="82">
        <f t="shared" si="29"/>
        <v>0</v>
      </c>
      <c r="T136" s="82">
        <f t="shared" si="29"/>
        <v>0</v>
      </c>
      <c r="U136" s="82">
        <f t="shared" si="29"/>
        <v>0</v>
      </c>
      <c r="V136" s="82">
        <f t="shared" si="29"/>
        <v>0</v>
      </c>
      <c r="W136" s="82">
        <f t="shared" si="29"/>
        <v>0</v>
      </c>
      <c r="X136" s="82">
        <f t="shared" si="29"/>
        <v>0</v>
      </c>
      <c r="Y136" s="82">
        <f t="shared" si="29"/>
        <v>0</v>
      </c>
      <c r="Z136" s="83">
        <f>Z129</f>
        <v>0</v>
      </c>
      <c r="AA136" s="81">
        <f>AA129</f>
        <v>0</v>
      </c>
      <c r="AB136" s="82">
        <f>AB129</f>
        <v>0</v>
      </c>
      <c r="AC136" s="82">
        <f>AC129</f>
        <v>0</v>
      </c>
      <c r="AD136" s="83">
        <f>AD129</f>
        <v>0</v>
      </c>
      <c r="AE136" s="33"/>
      <c r="AF136" s="111">
        <f>AF129</f>
        <v>0</v>
      </c>
      <c r="AG136" s="105">
        <f>AG129</f>
        <v>0</v>
      </c>
      <c r="AH136" s="82">
        <f>AH129</f>
        <v>0</v>
      </c>
      <c r="AI136" s="82">
        <f t="shared" ref="AI136:AP136" si="30">AI129</f>
        <v>0</v>
      </c>
      <c r="AJ136" s="82">
        <f t="shared" si="30"/>
        <v>0</v>
      </c>
      <c r="AK136" s="82">
        <f t="shared" si="30"/>
        <v>0</v>
      </c>
      <c r="AL136" s="82">
        <f t="shared" si="30"/>
        <v>0</v>
      </c>
      <c r="AM136" s="82">
        <f t="shared" si="30"/>
        <v>0</v>
      </c>
      <c r="AN136" s="82">
        <f t="shared" si="30"/>
        <v>0</v>
      </c>
      <c r="AO136" s="82">
        <f t="shared" si="30"/>
        <v>0</v>
      </c>
      <c r="AP136" s="82">
        <f t="shared" si="30"/>
        <v>0</v>
      </c>
      <c r="AQ136" s="83">
        <f>AQ129</f>
        <v>0</v>
      </c>
      <c r="AR136" s="81">
        <f>AR129</f>
        <v>0</v>
      </c>
      <c r="AS136" s="82">
        <f>AS129</f>
        <v>0</v>
      </c>
      <c r="AT136" s="82">
        <f>AT129</f>
        <v>0</v>
      </c>
      <c r="AU136" s="83">
        <f>AU129</f>
        <v>0</v>
      </c>
    </row>
    <row r="137" spans="2:47" ht="16.95" customHeight="1" x14ac:dyDescent="0.25">
      <c r="B137" s="123"/>
      <c r="C137" s="155"/>
      <c r="D137" s="155"/>
      <c r="E137" s="156"/>
      <c r="F137" s="48"/>
      <c r="G137" s="48"/>
      <c r="H137" s="85">
        <f t="shared" ref="H137:H165" si="31">SUM(F137-G137+H136)</f>
        <v>0</v>
      </c>
      <c r="I137" s="48"/>
      <c r="J137" s="48"/>
      <c r="K137" s="85">
        <f t="shared" ref="K137:K165" si="32">SUM(I137-J137+K136)</f>
        <v>0</v>
      </c>
      <c r="L137" s="48"/>
      <c r="M137" s="62"/>
      <c r="N137" s="157"/>
      <c r="O137" s="124">
        <f>SUM(P137:AD137)</f>
        <v>0</v>
      </c>
      <c r="P137" s="107"/>
      <c r="Q137" s="48"/>
      <c r="R137" s="48"/>
      <c r="S137" s="48"/>
      <c r="T137" s="48"/>
      <c r="U137" s="48"/>
      <c r="V137" s="48"/>
      <c r="W137" s="48"/>
      <c r="X137" s="48"/>
      <c r="Y137" s="48"/>
      <c r="Z137" s="62"/>
      <c r="AA137" s="66"/>
      <c r="AB137" s="48"/>
      <c r="AC137" s="48"/>
      <c r="AD137" s="62"/>
      <c r="AE137" s="157"/>
      <c r="AF137" s="124">
        <f>SUM(AG137:AU137)</f>
        <v>0</v>
      </c>
      <c r="AG137" s="107"/>
      <c r="AH137" s="48"/>
      <c r="AI137" s="48"/>
      <c r="AJ137" s="48"/>
      <c r="AK137" s="48"/>
      <c r="AL137" s="48"/>
      <c r="AM137" s="48"/>
      <c r="AN137" s="48"/>
      <c r="AO137" s="48"/>
      <c r="AP137" s="48"/>
      <c r="AQ137" s="62"/>
      <c r="AR137" s="66"/>
      <c r="AS137" s="48"/>
      <c r="AT137" s="48"/>
      <c r="AU137" s="62"/>
    </row>
    <row r="138" spans="2:47" ht="16.95" customHeight="1" x14ac:dyDescent="0.3">
      <c r="B138" s="41"/>
      <c r="C138" s="42"/>
      <c r="D138" s="42"/>
      <c r="E138" s="43"/>
      <c r="F138" s="44"/>
      <c r="G138" s="44"/>
      <c r="H138" s="73">
        <f t="shared" si="31"/>
        <v>0</v>
      </c>
      <c r="I138" s="44"/>
      <c r="J138" s="44"/>
      <c r="K138" s="75">
        <f t="shared" si="32"/>
        <v>0</v>
      </c>
      <c r="L138" s="44"/>
      <c r="M138" s="61"/>
      <c r="N138" s="34"/>
      <c r="O138" s="158">
        <f>SUM(P138:AD138)</f>
        <v>0</v>
      </c>
      <c r="P138" s="106"/>
      <c r="Q138" s="44"/>
      <c r="R138" s="44"/>
      <c r="S138" s="44"/>
      <c r="T138" s="44"/>
      <c r="U138" s="44"/>
      <c r="V138" s="44"/>
      <c r="W138" s="44"/>
      <c r="X138" s="44"/>
      <c r="Y138" s="44"/>
      <c r="Z138" s="61"/>
      <c r="AA138" s="65"/>
      <c r="AB138" s="44"/>
      <c r="AC138" s="44"/>
      <c r="AD138" s="61"/>
      <c r="AE138" s="34"/>
      <c r="AF138" s="158">
        <f t="shared" ref="AF138:AF171" si="33">SUM(AG138:AU138)</f>
        <v>0</v>
      </c>
      <c r="AG138" s="106"/>
      <c r="AH138" s="44"/>
      <c r="AI138" s="44"/>
      <c r="AJ138" s="44"/>
      <c r="AK138" s="44"/>
      <c r="AL138" s="44"/>
      <c r="AM138" s="44"/>
      <c r="AN138" s="44"/>
      <c r="AO138" s="44"/>
      <c r="AP138" s="44"/>
      <c r="AQ138" s="61"/>
      <c r="AR138" s="65"/>
      <c r="AS138" s="44"/>
      <c r="AT138" s="44"/>
      <c r="AU138" s="61"/>
    </row>
    <row r="139" spans="2:47" ht="16.95" customHeight="1" x14ac:dyDescent="0.3">
      <c r="B139" s="45"/>
      <c r="C139" s="155"/>
      <c r="D139" s="46"/>
      <c r="E139" s="47"/>
      <c r="F139" s="48"/>
      <c r="G139" s="48"/>
      <c r="H139" s="74">
        <f t="shared" si="31"/>
        <v>0</v>
      </c>
      <c r="I139" s="48"/>
      <c r="J139" s="48"/>
      <c r="K139" s="74">
        <f t="shared" si="32"/>
        <v>0</v>
      </c>
      <c r="L139" s="48"/>
      <c r="M139" s="62"/>
      <c r="N139" s="35"/>
      <c r="O139" s="124">
        <f t="shared" ref="O139:O171" si="34">SUM(P139:AD139)</f>
        <v>0</v>
      </c>
      <c r="P139" s="107"/>
      <c r="Q139" s="48"/>
      <c r="R139" s="48"/>
      <c r="S139" s="48"/>
      <c r="T139" s="48"/>
      <c r="U139" s="48"/>
      <c r="V139" s="48"/>
      <c r="W139" s="48"/>
      <c r="X139" s="48"/>
      <c r="Y139" s="48"/>
      <c r="Z139" s="62"/>
      <c r="AA139" s="66"/>
      <c r="AB139" s="48"/>
      <c r="AC139" s="48"/>
      <c r="AD139" s="62"/>
      <c r="AE139" s="35"/>
      <c r="AF139" s="124">
        <f t="shared" si="33"/>
        <v>0</v>
      </c>
      <c r="AG139" s="107"/>
      <c r="AH139" s="48"/>
      <c r="AI139" s="48"/>
      <c r="AJ139" s="48"/>
      <c r="AK139" s="48"/>
      <c r="AL139" s="48"/>
      <c r="AM139" s="48"/>
      <c r="AN139" s="48"/>
      <c r="AO139" s="48"/>
      <c r="AP139" s="48"/>
      <c r="AQ139" s="62"/>
      <c r="AR139" s="66"/>
      <c r="AS139" s="48"/>
      <c r="AT139" s="48"/>
      <c r="AU139" s="62"/>
    </row>
    <row r="140" spans="2:47" ht="16.95" customHeight="1" x14ac:dyDescent="0.3">
      <c r="B140" s="41"/>
      <c r="C140" s="42"/>
      <c r="D140" s="42"/>
      <c r="E140" s="43"/>
      <c r="F140" s="44"/>
      <c r="G140" s="44"/>
      <c r="H140" s="75">
        <f t="shared" si="31"/>
        <v>0</v>
      </c>
      <c r="I140" s="44"/>
      <c r="J140" s="44"/>
      <c r="K140" s="75">
        <f t="shared" si="32"/>
        <v>0</v>
      </c>
      <c r="L140" s="44"/>
      <c r="M140" s="61"/>
      <c r="N140" s="34"/>
      <c r="O140" s="158">
        <f t="shared" si="34"/>
        <v>0</v>
      </c>
      <c r="P140" s="106"/>
      <c r="Q140" s="44"/>
      <c r="R140" s="44"/>
      <c r="S140" s="44"/>
      <c r="T140" s="44"/>
      <c r="U140" s="44"/>
      <c r="V140" s="44"/>
      <c r="W140" s="44"/>
      <c r="X140" s="44"/>
      <c r="Y140" s="44"/>
      <c r="Z140" s="61"/>
      <c r="AA140" s="65"/>
      <c r="AB140" s="44"/>
      <c r="AC140" s="44"/>
      <c r="AD140" s="61"/>
      <c r="AE140" s="34"/>
      <c r="AF140" s="158">
        <f t="shared" si="33"/>
        <v>0</v>
      </c>
      <c r="AG140" s="106"/>
      <c r="AH140" s="44"/>
      <c r="AI140" s="44"/>
      <c r="AJ140" s="44"/>
      <c r="AK140" s="44"/>
      <c r="AL140" s="44"/>
      <c r="AM140" s="44"/>
      <c r="AN140" s="44"/>
      <c r="AO140" s="44"/>
      <c r="AP140" s="44"/>
      <c r="AQ140" s="61"/>
      <c r="AR140" s="65"/>
      <c r="AS140" s="44"/>
      <c r="AT140" s="44"/>
      <c r="AU140" s="61"/>
    </row>
    <row r="141" spans="2:47" ht="16.95" customHeight="1" x14ac:dyDescent="0.3">
      <c r="B141" s="45"/>
      <c r="C141" s="155"/>
      <c r="D141" s="46"/>
      <c r="E141" s="47"/>
      <c r="F141" s="48"/>
      <c r="G141" s="48"/>
      <c r="H141" s="74">
        <f t="shared" si="31"/>
        <v>0</v>
      </c>
      <c r="I141" s="48"/>
      <c r="J141" s="48"/>
      <c r="K141" s="74">
        <f t="shared" si="32"/>
        <v>0</v>
      </c>
      <c r="L141" s="48"/>
      <c r="M141" s="62"/>
      <c r="N141" s="35"/>
      <c r="O141" s="124">
        <f t="shared" si="34"/>
        <v>0</v>
      </c>
      <c r="P141" s="107"/>
      <c r="Q141" s="48"/>
      <c r="R141" s="48"/>
      <c r="S141" s="48"/>
      <c r="T141" s="48"/>
      <c r="U141" s="48"/>
      <c r="V141" s="48"/>
      <c r="W141" s="48"/>
      <c r="X141" s="48"/>
      <c r="Y141" s="48"/>
      <c r="Z141" s="62"/>
      <c r="AA141" s="66"/>
      <c r="AB141" s="48"/>
      <c r="AC141" s="48"/>
      <c r="AD141" s="62"/>
      <c r="AE141" s="35"/>
      <c r="AF141" s="124">
        <f t="shared" si="33"/>
        <v>0</v>
      </c>
      <c r="AG141" s="107"/>
      <c r="AH141" s="48"/>
      <c r="AI141" s="48"/>
      <c r="AJ141" s="48"/>
      <c r="AK141" s="48"/>
      <c r="AL141" s="48"/>
      <c r="AM141" s="48"/>
      <c r="AN141" s="48"/>
      <c r="AO141" s="48"/>
      <c r="AP141" s="48"/>
      <c r="AQ141" s="62"/>
      <c r="AR141" s="66"/>
      <c r="AS141" s="48"/>
      <c r="AT141" s="48"/>
      <c r="AU141" s="62"/>
    </row>
    <row r="142" spans="2:47" ht="16.95" customHeight="1" x14ac:dyDescent="0.3">
      <c r="B142" s="41"/>
      <c r="C142" s="42"/>
      <c r="D142" s="42"/>
      <c r="E142" s="43"/>
      <c r="F142" s="44"/>
      <c r="G142" s="44"/>
      <c r="H142" s="75">
        <f t="shared" si="31"/>
        <v>0</v>
      </c>
      <c r="I142" s="44"/>
      <c r="J142" s="44"/>
      <c r="K142" s="75">
        <f t="shared" si="32"/>
        <v>0</v>
      </c>
      <c r="L142" s="44"/>
      <c r="M142" s="61"/>
      <c r="N142" s="34"/>
      <c r="O142" s="158">
        <f t="shared" si="34"/>
        <v>0</v>
      </c>
      <c r="P142" s="106"/>
      <c r="Q142" s="44"/>
      <c r="R142" s="44"/>
      <c r="S142" s="44"/>
      <c r="T142" s="44"/>
      <c r="U142" s="44"/>
      <c r="V142" s="44"/>
      <c r="W142" s="44"/>
      <c r="X142" s="44"/>
      <c r="Y142" s="44"/>
      <c r="Z142" s="61"/>
      <c r="AA142" s="65"/>
      <c r="AB142" s="44"/>
      <c r="AC142" s="44"/>
      <c r="AD142" s="61"/>
      <c r="AE142" s="34"/>
      <c r="AF142" s="158">
        <f t="shared" si="33"/>
        <v>0</v>
      </c>
      <c r="AG142" s="106"/>
      <c r="AH142" s="44"/>
      <c r="AI142" s="44"/>
      <c r="AJ142" s="44"/>
      <c r="AK142" s="44"/>
      <c r="AL142" s="44"/>
      <c r="AM142" s="44"/>
      <c r="AN142" s="44"/>
      <c r="AO142" s="44"/>
      <c r="AP142" s="44"/>
      <c r="AQ142" s="61"/>
      <c r="AR142" s="65"/>
      <c r="AS142" s="44"/>
      <c r="AT142" s="44"/>
      <c r="AU142" s="61"/>
    </row>
    <row r="143" spans="2:47" ht="16.95" customHeight="1" x14ac:dyDescent="0.3">
      <c r="B143" s="45"/>
      <c r="C143" s="155"/>
      <c r="D143" s="46"/>
      <c r="E143" s="47"/>
      <c r="F143" s="48"/>
      <c r="G143" s="48"/>
      <c r="H143" s="74">
        <f t="shared" si="31"/>
        <v>0</v>
      </c>
      <c r="I143" s="48"/>
      <c r="J143" s="48"/>
      <c r="K143" s="74">
        <f t="shared" si="32"/>
        <v>0</v>
      </c>
      <c r="L143" s="48"/>
      <c r="M143" s="62"/>
      <c r="N143" s="35"/>
      <c r="O143" s="124">
        <f t="shared" si="34"/>
        <v>0</v>
      </c>
      <c r="P143" s="107"/>
      <c r="Q143" s="48"/>
      <c r="R143" s="48"/>
      <c r="S143" s="48"/>
      <c r="T143" s="48"/>
      <c r="U143" s="48"/>
      <c r="V143" s="48"/>
      <c r="W143" s="48"/>
      <c r="X143" s="48"/>
      <c r="Y143" s="48"/>
      <c r="Z143" s="62"/>
      <c r="AA143" s="66"/>
      <c r="AB143" s="48"/>
      <c r="AC143" s="48"/>
      <c r="AD143" s="62"/>
      <c r="AE143" s="35"/>
      <c r="AF143" s="124">
        <f t="shared" si="33"/>
        <v>0</v>
      </c>
      <c r="AG143" s="107"/>
      <c r="AH143" s="48"/>
      <c r="AI143" s="48"/>
      <c r="AJ143" s="48"/>
      <c r="AK143" s="48"/>
      <c r="AL143" s="48"/>
      <c r="AM143" s="48"/>
      <c r="AN143" s="48"/>
      <c r="AO143" s="48"/>
      <c r="AP143" s="48"/>
      <c r="AQ143" s="62"/>
      <c r="AR143" s="66"/>
      <c r="AS143" s="48"/>
      <c r="AT143" s="48"/>
      <c r="AU143" s="62"/>
    </row>
    <row r="144" spans="2:47" ht="16.95" customHeight="1" x14ac:dyDescent="0.3">
      <c r="B144" s="41"/>
      <c r="C144" s="42"/>
      <c r="D144" s="42"/>
      <c r="E144" s="43"/>
      <c r="F144" s="44"/>
      <c r="G144" s="44"/>
      <c r="H144" s="75">
        <f t="shared" si="31"/>
        <v>0</v>
      </c>
      <c r="I144" s="44"/>
      <c r="J144" s="44"/>
      <c r="K144" s="75">
        <f t="shared" si="32"/>
        <v>0</v>
      </c>
      <c r="L144" s="44"/>
      <c r="M144" s="61"/>
      <c r="N144" s="34"/>
      <c r="O144" s="158">
        <f t="shared" si="34"/>
        <v>0</v>
      </c>
      <c r="P144" s="106"/>
      <c r="Q144" s="44"/>
      <c r="R144" s="44"/>
      <c r="S144" s="44"/>
      <c r="T144" s="44"/>
      <c r="U144" s="44"/>
      <c r="V144" s="44"/>
      <c r="W144" s="44"/>
      <c r="X144" s="44"/>
      <c r="Y144" s="44"/>
      <c r="Z144" s="61"/>
      <c r="AA144" s="65"/>
      <c r="AB144" s="44"/>
      <c r="AC144" s="44"/>
      <c r="AD144" s="61"/>
      <c r="AE144" s="34"/>
      <c r="AF144" s="158">
        <f t="shared" si="33"/>
        <v>0</v>
      </c>
      <c r="AG144" s="106"/>
      <c r="AH144" s="44"/>
      <c r="AI144" s="44"/>
      <c r="AJ144" s="44"/>
      <c r="AK144" s="44"/>
      <c r="AL144" s="44"/>
      <c r="AM144" s="44"/>
      <c r="AN144" s="44"/>
      <c r="AO144" s="44"/>
      <c r="AP144" s="44"/>
      <c r="AQ144" s="61"/>
      <c r="AR144" s="65"/>
      <c r="AS144" s="44"/>
      <c r="AT144" s="44"/>
      <c r="AU144" s="61"/>
    </row>
    <row r="145" spans="2:47" ht="16.95" customHeight="1" x14ac:dyDescent="0.3">
      <c r="B145" s="45"/>
      <c r="C145" s="155"/>
      <c r="D145" s="46"/>
      <c r="E145" s="47"/>
      <c r="F145" s="48"/>
      <c r="G145" s="48"/>
      <c r="H145" s="74">
        <f t="shared" si="31"/>
        <v>0</v>
      </c>
      <c r="I145" s="48"/>
      <c r="J145" s="48"/>
      <c r="K145" s="74">
        <f t="shared" si="32"/>
        <v>0</v>
      </c>
      <c r="L145" s="48"/>
      <c r="M145" s="62"/>
      <c r="N145" s="35"/>
      <c r="O145" s="124">
        <f t="shared" si="34"/>
        <v>0</v>
      </c>
      <c r="P145" s="107"/>
      <c r="Q145" s="48"/>
      <c r="R145" s="48"/>
      <c r="S145" s="48"/>
      <c r="T145" s="48"/>
      <c r="U145" s="48"/>
      <c r="V145" s="48"/>
      <c r="W145" s="48"/>
      <c r="X145" s="48"/>
      <c r="Y145" s="48"/>
      <c r="Z145" s="62"/>
      <c r="AA145" s="66"/>
      <c r="AB145" s="48"/>
      <c r="AC145" s="48"/>
      <c r="AD145" s="62"/>
      <c r="AE145" s="35"/>
      <c r="AF145" s="124">
        <f t="shared" si="33"/>
        <v>0</v>
      </c>
      <c r="AG145" s="107"/>
      <c r="AH145" s="48"/>
      <c r="AI145" s="48"/>
      <c r="AJ145" s="48"/>
      <c r="AK145" s="48"/>
      <c r="AL145" s="48"/>
      <c r="AM145" s="48"/>
      <c r="AN145" s="48"/>
      <c r="AO145" s="48"/>
      <c r="AP145" s="48"/>
      <c r="AQ145" s="62"/>
      <c r="AR145" s="66"/>
      <c r="AS145" s="48"/>
      <c r="AT145" s="48"/>
      <c r="AU145" s="62"/>
    </row>
    <row r="146" spans="2:47" ht="16.95" customHeight="1" x14ac:dyDescent="0.3">
      <c r="B146" s="41"/>
      <c r="C146" s="42"/>
      <c r="D146" s="42"/>
      <c r="E146" s="43"/>
      <c r="F146" s="44"/>
      <c r="G146" s="44"/>
      <c r="H146" s="75">
        <f t="shared" si="31"/>
        <v>0</v>
      </c>
      <c r="I146" s="57"/>
      <c r="J146" s="58"/>
      <c r="K146" s="75">
        <f t="shared" si="32"/>
        <v>0</v>
      </c>
      <c r="L146" s="44"/>
      <c r="M146" s="61"/>
      <c r="N146" s="34"/>
      <c r="O146" s="158">
        <f t="shared" si="34"/>
        <v>0</v>
      </c>
      <c r="P146" s="106"/>
      <c r="Q146" s="44"/>
      <c r="R146" s="44"/>
      <c r="S146" s="44"/>
      <c r="T146" s="44"/>
      <c r="U146" s="44"/>
      <c r="V146" s="44"/>
      <c r="W146" s="44"/>
      <c r="X146" s="44"/>
      <c r="Y146" s="44"/>
      <c r="Z146" s="61"/>
      <c r="AA146" s="65"/>
      <c r="AB146" s="44"/>
      <c r="AC146" s="44"/>
      <c r="AD146" s="61"/>
      <c r="AE146" s="34"/>
      <c r="AF146" s="158">
        <f t="shared" si="33"/>
        <v>0</v>
      </c>
      <c r="AG146" s="106"/>
      <c r="AH146" s="44"/>
      <c r="AI146" s="44"/>
      <c r="AJ146" s="44"/>
      <c r="AK146" s="44"/>
      <c r="AL146" s="44"/>
      <c r="AM146" s="44"/>
      <c r="AN146" s="44"/>
      <c r="AO146" s="44"/>
      <c r="AP146" s="44"/>
      <c r="AQ146" s="61"/>
      <c r="AR146" s="65"/>
      <c r="AS146" s="44"/>
      <c r="AT146" s="44"/>
      <c r="AU146" s="61"/>
    </row>
    <row r="147" spans="2:47" ht="16.95" customHeight="1" x14ac:dyDescent="0.3">
      <c r="B147" s="45"/>
      <c r="C147" s="155"/>
      <c r="D147" s="46"/>
      <c r="E147" s="47"/>
      <c r="F147" s="48"/>
      <c r="G147" s="48"/>
      <c r="H147" s="74">
        <f t="shared" si="31"/>
        <v>0</v>
      </c>
      <c r="I147" s="59"/>
      <c r="J147" s="60"/>
      <c r="K147" s="74">
        <f t="shared" si="32"/>
        <v>0</v>
      </c>
      <c r="L147" s="48"/>
      <c r="M147" s="62"/>
      <c r="N147" s="35"/>
      <c r="O147" s="124">
        <f t="shared" si="34"/>
        <v>0</v>
      </c>
      <c r="P147" s="107"/>
      <c r="Q147" s="48"/>
      <c r="R147" s="48"/>
      <c r="S147" s="48"/>
      <c r="T147" s="48"/>
      <c r="U147" s="48"/>
      <c r="V147" s="48"/>
      <c r="W147" s="48"/>
      <c r="X147" s="48"/>
      <c r="Y147" s="48"/>
      <c r="Z147" s="62"/>
      <c r="AA147" s="66"/>
      <c r="AB147" s="48"/>
      <c r="AC147" s="48"/>
      <c r="AD147" s="62"/>
      <c r="AE147" s="35"/>
      <c r="AF147" s="124">
        <f t="shared" si="33"/>
        <v>0</v>
      </c>
      <c r="AG147" s="107"/>
      <c r="AH147" s="48"/>
      <c r="AI147" s="48"/>
      <c r="AJ147" s="48"/>
      <c r="AK147" s="48"/>
      <c r="AL147" s="48"/>
      <c r="AM147" s="48"/>
      <c r="AN147" s="48"/>
      <c r="AO147" s="48"/>
      <c r="AP147" s="48"/>
      <c r="AQ147" s="62"/>
      <c r="AR147" s="66"/>
      <c r="AS147" s="48"/>
      <c r="AT147" s="48"/>
      <c r="AU147" s="62"/>
    </row>
    <row r="148" spans="2:47" ht="16.95" customHeight="1" x14ac:dyDescent="0.3">
      <c r="B148" s="41"/>
      <c r="C148" s="42"/>
      <c r="D148" s="42"/>
      <c r="E148" s="43"/>
      <c r="F148" s="44"/>
      <c r="G148" s="44"/>
      <c r="H148" s="75">
        <f t="shared" si="31"/>
        <v>0</v>
      </c>
      <c r="I148" s="57"/>
      <c r="J148" s="58"/>
      <c r="K148" s="75">
        <f t="shared" si="32"/>
        <v>0</v>
      </c>
      <c r="L148" s="44"/>
      <c r="M148" s="61"/>
      <c r="N148" s="34"/>
      <c r="O148" s="158">
        <f t="shared" si="34"/>
        <v>0</v>
      </c>
      <c r="P148" s="106"/>
      <c r="Q148" s="44"/>
      <c r="R148" s="44"/>
      <c r="S148" s="44"/>
      <c r="T148" s="44"/>
      <c r="U148" s="44"/>
      <c r="V148" s="44"/>
      <c r="W148" s="44"/>
      <c r="X148" s="44"/>
      <c r="Y148" s="44"/>
      <c r="Z148" s="61"/>
      <c r="AA148" s="65"/>
      <c r="AB148" s="44"/>
      <c r="AC148" s="44"/>
      <c r="AD148" s="61"/>
      <c r="AE148" s="34"/>
      <c r="AF148" s="158">
        <f t="shared" si="33"/>
        <v>0</v>
      </c>
      <c r="AG148" s="106"/>
      <c r="AH148" s="44"/>
      <c r="AI148" s="44"/>
      <c r="AJ148" s="44"/>
      <c r="AK148" s="44"/>
      <c r="AL148" s="44"/>
      <c r="AM148" s="44"/>
      <c r="AN148" s="44"/>
      <c r="AO148" s="44"/>
      <c r="AP148" s="44"/>
      <c r="AQ148" s="61"/>
      <c r="AR148" s="65"/>
      <c r="AS148" s="44"/>
      <c r="AT148" s="44"/>
      <c r="AU148" s="61"/>
    </row>
    <row r="149" spans="2:47" ht="16.95" customHeight="1" x14ac:dyDescent="0.3">
      <c r="B149" s="45"/>
      <c r="C149" s="155"/>
      <c r="D149" s="46"/>
      <c r="E149" s="47"/>
      <c r="F149" s="48"/>
      <c r="G149" s="48"/>
      <c r="H149" s="74">
        <f t="shared" si="31"/>
        <v>0</v>
      </c>
      <c r="I149" s="59"/>
      <c r="J149" s="60"/>
      <c r="K149" s="74">
        <f t="shared" si="32"/>
        <v>0</v>
      </c>
      <c r="L149" s="48"/>
      <c r="M149" s="62"/>
      <c r="N149" s="35"/>
      <c r="O149" s="124">
        <f t="shared" si="34"/>
        <v>0</v>
      </c>
      <c r="P149" s="107"/>
      <c r="Q149" s="48"/>
      <c r="R149" s="48"/>
      <c r="S149" s="48"/>
      <c r="T149" s="48"/>
      <c r="U149" s="48"/>
      <c r="V149" s="48"/>
      <c r="W149" s="48"/>
      <c r="X149" s="48"/>
      <c r="Y149" s="48"/>
      <c r="Z149" s="62"/>
      <c r="AA149" s="66"/>
      <c r="AB149" s="48"/>
      <c r="AC149" s="48"/>
      <c r="AD149" s="62"/>
      <c r="AE149" s="35"/>
      <c r="AF149" s="124">
        <f t="shared" si="33"/>
        <v>0</v>
      </c>
      <c r="AG149" s="107"/>
      <c r="AH149" s="48"/>
      <c r="AI149" s="48"/>
      <c r="AJ149" s="48"/>
      <c r="AK149" s="48"/>
      <c r="AL149" s="48"/>
      <c r="AM149" s="48"/>
      <c r="AN149" s="48"/>
      <c r="AO149" s="48"/>
      <c r="AP149" s="48"/>
      <c r="AQ149" s="62"/>
      <c r="AR149" s="66"/>
      <c r="AS149" s="48"/>
      <c r="AT149" s="48"/>
      <c r="AU149" s="62"/>
    </row>
    <row r="150" spans="2:47" ht="16.95" customHeight="1" x14ac:dyDescent="0.3">
      <c r="B150" s="41"/>
      <c r="C150" s="42"/>
      <c r="D150" s="42"/>
      <c r="E150" s="43"/>
      <c r="F150" s="44"/>
      <c r="G150" s="44"/>
      <c r="H150" s="75">
        <f t="shared" si="31"/>
        <v>0</v>
      </c>
      <c r="I150" s="57"/>
      <c r="J150" s="58"/>
      <c r="K150" s="75">
        <f t="shared" si="32"/>
        <v>0</v>
      </c>
      <c r="L150" s="44"/>
      <c r="M150" s="61"/>
      <c r="N150" s="34"/>
      <c r="O150" s="158">
        <f t="shared" si="34"/>
        <v>0</v>
      </c>
      <c r="P150" s="106"/>
      <c r="Q150" s="44"/>
      <c r="R150" s="44"/>
      <c r="S150" s="44"/>
      <c r="T150" s="44"/>
      <c r="U150" s="44"/>
      <c r="V150" s="44"/>
      <c r="W150" s="44"/>
      <c r="X150" s="44"/>
      <c r="Y150" s="44"/>
      <c r="Z150" s="61"/>
      <c r="AA150" s="65"/>
      <c r="AB150" s="44"/>
      <c r="AC150" s="44"/>
      <c r="AD150" s="61"/>
      <c r="AE150" s="34"/>
      <c r="AF150" s="158">
        <f t="shared" si="33"/>
        <v>0</v>
      </c>
      <c r="AG150" s="106"/>
      <c r="AH150" s="44"/>
      <c r="AI150" s="44"/>
      <c r="AJ150" s="44"/>
      <c r="AK150" s="44"/>
      <c r="AL150" s="44"/>
      <c r="AM150" s="44"/>
      <c r="AN150" s="44"/>
      <c r="AO150" s="44"/>
      <c r="AP150" s="44"/>
      <c r="AQ150" s="61"/>
      <c r="AR150" s="65"/>
      <c r="AS150" s="44"/>
      <c r="AT150" s="44"/>
      <c r="AU150" s="61"/>
    </row>
    <row r="151" spans="2:47" ht="16.95" customHeight="1" x14ac:dyDescent="0.3">
      <c r="B151" s="45"/>
      <c r="C151" s="155"/>
      <c r="D151" s="46"/>
      <c r="E151" s="47"/>
      <c r="F151" s="48"/>
      <c r="G151" s="48"/>
      <c r="H151" s="74">
        <f t="shared" si="31"/>
        <v>0</v>
      </c>
      <c r="I151" s="59"/>
      <c r="J151" s="60"/>
      <c r="K151" s="74">
        <f t="shared" si="32"/>
        <v>0</v>
      </c>
      <c r="L151" s="48"/>
      <c r="M151" s="62"/>
      <c r="N151" s="35"/>
      <c r="O151" s="124">
        <f t="shared" si="34"/>
        <v>0</v>
      </c>
      <c r="P151" s="107"/>
      <c r="Q151" s="48"/>
      <c r="R151" s="48"/>
      <c r="S151" s="48"/>
      <c r="T151" s="48"/>
      <c r="U151" s="48"/>
      <c r="V151" s="48"/>
      <c r="W151" s="48"/>
      <c r="X151" s="48"/>
      <c r="Y151" s="48"/>
      <c r="Z151" s="62"/>
      <c r="AA151" s="66"/>
      <c r="AB151" s="48"/>
      <c r="AC151" s="48"/>
      <c r="AD151" s="62"/>
      <c r="AE151" s="35"/>
      <c r="AF151" s="124">
        <f t="shared" si="33"/>
        <v>0</v>
      </c>
      <c r="AG151" s="107"/>
      <c r="AH151" s="48"/>
      <c r="AI151" s="48"/>
      <c r="AJ151" s="48"/>
      <c r="AK151" s="48"/>
      <c r="AL151" s="48"/>
      <c r="AM151" s="48"/>
      <c r="AN151" s="48"/>
      <c r="AO151" s="48"/>
      <c r="AP151" s="48"/>
      <c r="AQ151" s="62"/>
      <c r="AR151" s="66"/>
      <c r="AS151" s="48"/>
      <c r="AT151" s="48"/>
      <c r="AU151" s="62"/>
    </row>
    <row r="152" spans="2:47" ht="16.95" customHeight="1" x14ac:dyDescent="0.3">
      <c r="B152" s="41"/>
      <c r="C152" s="42"/>
      <c r="D152" s="42"/>
      <c r="E152" s="43"/>
      <c r="F152" s="44"/>
      <c r="G152" s="44"/>
      <c r="H152" s="75">
        <f t="shared" si="31"/>
        <v>0</v>
      </c>
      <c r="I152" s="57"/>
      <c r="J152" s="58"/>
      <c r="K152" s="75">
        <f t="shared" si="32"/>
        <v>0</v>
      </c>
      <c r="L152" s="44"/>
      <c r="M152" s="61"/>
      <c r="N152" s="34"/>
      <c r="O152" s="158">
        <f t="shared" si="34"/>
        <v>0</v>
      </c>
      <c r="P152" s="106"/>
      <c r="Q152" s="44"/>
      <c r="R152" s="44"/>
      <c r="S152" s="44"/>
      <c r="T152" s="44"/>
      <c r="U152" s="44"/>
      <c r="V152" s="44"/>
      <c r="W152" s="44"/>
      <c r="X152" s="44"/>
      <c r="Y152" s="44"/>
      <c r="Z152" s="61"/>
      <c r="AA152" s="65"/>
      <c r="AB152" s="44"/>
      <c r="AC152" s="44"/>
      <c r="AD152" s="61"/>
      <c r="AE152" s="34"/>
      <c r="AF152" s="158">
        <f t="shared" si="33"/>
        <v>0</v>
      </c>
      <c r="AG152" s="106"/>
      <c r="AH152" s="44"/>
      <c r="AI152" s="44"/>
      <c r="AJ152" s="44"/>
      <c r="AK152" s="44"/>
      <c r="AL152" s="44"/>
      <c r="AM152" s="44"/>
      <c r="AN152" s="44"/>
      <c r="AO152" s="44"/>
      <c r="AP152" s="44"/>
      <c r="AQ152" s="61"/>
      <c r="AR152" s="65"/>
      <c r="AS152" s="44"/>
      <c r="AT152" s="44"/>
      <c r="AU152" s="61"/>
    </row>
    <row r="153" spans="2:47" ht="16.95" customHeight="1" x14ac:dyDescent="0.3">
      <c r="B153" s="45"/>
      <c r="C153" s="155"/>
      <c r="D153" s="46"/>
      <c r="E153" s="47"/>
      <c r="F153" s="48"/>
      <c r="G153" s="48"/>
      <c r="H153" s="74">
        <f t="shared" si="31"/>
        <v>0</v>
      </c>
      <c r="I153" s="59"/>
      <c r="J153" s="60"/>
      <c r="K153" s="74">
        <f t="shared" si="32"/>
        <v>0</v>
      </c>
      <c r="L153" s="48"/>
      <c r="M153" s="62"/>
      <c r="N153" s="35"/>
      <c r="O153" s="124">
        <f t="shared" si="34"/>
        <v>0</v>
      </c>
      <c r="P153" s="107"/>
      <c r="Q153" s="48"/>
      <c r="R153" s="48"/>
      <c r="S153" s="48"/>
      <c r="T153" s="48"/>
      <c r="U153" s="48"/>
      <c r="V153" s="48"/>
      <c r="W153" s="48"/>
      <c r="X153" s="48"/>
      <c r="Y153" s="48"/>
      <c r="Z153" s="62"/>
      <c r="AA153" s="66"/>
      <c r="AB153" s="48"/>
      <c r="AC153" s="48"/>
      <c r="AD153" s="62"/>
      <c r="AE153" s="35"/>
      <c r="AF153" s="124">
        <f t="shared" si="33"/>
        <v>0</v>
      </c>
      <c r="AG153" s="107"/>
      <c r="AH153" s="48"/>
      <c r="AI153" s="48"/>
      <c r="AJ153" s="48"/>
      <c r="AK153" s="48"/>
      <c r="AL153" s="48"/>
      <c r="AM153" s="48"/>
      <c r="AN153" s="48"/>
      <c r="AO153" s="48"/>
      <c r="AP153" s="48"/>
      <c r="AQ153" s="62"/>
      <c r="AR153" s="66"/>
      <c r="AS153" s="48"/>
      <c r="AT153" s="48"/>
      <c r="AU153" s="62"/>
    </row>
    <row r="154" spans="2:47" ht="16.95" customHeight="1" x14ac:dyDescent="0.3">
      <c r="B154" s="41"/>
      <c r="C154" s="42"/>
      <c r="D154" s="42"/>
      <c r="E154" s="43"/>
      <c r="F154" s="44"/>
      <c r="G154" s="44"/>
      <c r="H154" s="75">
        <f t="shared" si="31"/>
        <v>0</v>
      </c>
      <c r="I154" s="57"/>
      <c r="J154" s="58"/>
      <c r="K154" s="75">
        <f t="shared" si="32"/>
        <v>0</v>
      </c>
      <c r="L154" s="44"/>
      <c r="M154" s="61"/>
      <c r="N154" s="34"/>
      <c r="O154" s="158">
        <f t="shared" si="34"/>
        <v>0</v>
      </c>
      <c r="P154" s="106"/>
      <c r="Q154" s="44"/>
      <c r="R154" s="44"/>
      <c r="S154" s="44"/>
      <c r="T154" s="44"/>
      <c r="U154" s="44"/>
      <c r="V154" s="44"/>
      <c r="W154" s="44"/>
      <c r="X154" s="44"/>
      <c r="Y154" s="44"/>
      <c r="Z154" s="61"/>
      <c r="AA154" s="65"/>
      <c r="AB154" s="44"/>
      <c r="AC154" s="44"/>
      <c r="AD154" s="61"/>
      <c r="AE154" s="34"/>
      <c r="AF154" s="158">
        <f t="shared" si="33"/>
        <v>0</v>
      </c>
      <c r="AG154" s="106"/>
      <c r="AH154" s="44"/>
      <c r="AI154" s="44"/>
      <c r="AJ154" s="44"/>
      <c r="AK154" s="44"/>
      <c r="AL154" s="44"/>
      <c r="AM154" s="44"/>
      <c r="AN154" s="44"/>
      <c r="AO154" s="44"/>
      <c r="AP154" s="44"/>
      <c r="AQ154" s="61"/>
      <c r="AR154" s="65"/>
      <c r="AS154" s="44"/>
      <c r="AT154" s="44"/>
      <c r="AU154" s="61"/>
    </row>
    <row r="155" spans="2:47" ht="16.95" customHeight="1" x14ac:dyDescent="0.3">
      <c r="B155" s="45"/>
      <c r="C155" s="155"/>
      <c r="D155" s="46"/>
      <c r="E155" s="47"/>
      <c r="F155" s="48"/>
      <c r="G155" s="48"/>
      <c r="H155" s="74">
        <f t="shared" si="31"/>
        <v>0</v>
      </c>
      <c r="I155" s="59"/>
      <c r="J155" s="60"/>
      <c r="K155" s="74">
        <f t="shared" si="32"/>
        <v>0</v>
      </c>
      <c r="L155" s="48"/>
      <c r="M155" s="62"/>
      <c r="N155" s="35"/>
      <c r="O155" s="124">
        <f t="shared" si="34"/>
        <v>0</v>
      </c>
      <c r="P155" s="107"/>
      <c r="Q155" s="48"/>
      <c r="R155" s="48"/>
      <c r="S155" s="48"/>
      <c r="T155" s="48"/>
      <c r="U155" s="48"/>
      <c r="V155" s="48"/>
      <c r="W155" s="48"/>
      <c r="X155" s="48"/>
      <c r="Y155" s="48"/>
      <c r="Z155" s="62"/>
      <c r="AA155" s="66"/>
      <c r="AB155" s="48"/>
      <c r="AC155" s="48"/>
      <c r="AD155" s="62"/>
      <c r="AE155" s="35"/>
      <c r="AF155" s="124">
        <f t="shared" si="33"/>
        <v>0</v>
      </c>
      <c r="AG155" s="107"/>
      <c r="AH155" s="48"/>
      <c r="AI155" s="48"/>
      <c r="AJ155" s="48"/>
      <c r="AK155" s="48"/>
      <c r="AL155" s="48"/>
      <c r="AM155" s="48"/>
      <c r="AN155" s="48"/>
      <c r="AO155" s="48"/>
      <c r="AP155" s="48"/>
      <c r="AQ155" s="62"/>
      <c r="AR155" s="66"/>
      <c r="AS155" s="48"/>
      <c r="AT155" s="48"/>
      <c r="AU155" s="62"/>
    </row>
    <row r="156" spans="2:47" ht="16.95" customHeight="1" x14ac:dyDescent="0.3">
      <c r="B156" s="41"/>
      <c r="C156" s="42"/>
      <c r="D156" s="42"/>
      <c r="E156" s="43"/>
      <c r="F156" s="44"/>
      <c r="G156" s="44"/>
      <c r="H156" s="75">
        <f t="shared" si="31"/>
        <v>0</v>
      </c>
      <c r="I156" s="44"/>
      <c r="J156" s="44"/>
      <c r="K156" s="75">
        <f t="shared" si="32"/>
        <v>0</v>
      </c>
      <c r="L156" s="44"/>
      <c r="M156" s="61"/>
      <c r="N156" s="34"/>
      <c r="O156" s="158">
        <f t="shared" si="34"/>
        <v>0</v>
      </c>
      <c r="P156" s="106"/>
      <c r="Q156" s="44"/>
      <c r="R156" s="44"/>
      <c r="S156" s="44"/>
      <c r="T156" s="44"/>
      <c r="U156" s="44"/>
      <c r="V156" s="44"/>
      <c r="W156" s="44"/>
      <c r="X156" s="44"/>
      <c r="Y156" s="44"/>
      <c r="Z156" s="61"/>
      <c r="AA156" s="65"/>
      <c r="AB156" s="44"/>
      <c r="AC156" s="44"/>
      <c r="AD156" s="61"/>
      <c r="AE156" s="34"/>
      <c r="AF156" s="158">
        <f t="shared" si="33"/>
        <v>0</v>
      </c>
      <c r="AG156" s="106"/>
      <c r="AH156" s="44"/>
      <c r="AI156" s="44"/>
      <c r="AJ156" s="44"/>
      <c r="AK156" s="44"/>
      <c r="AL156" s="44"/>
      <c r="AM156" s="44"/>
      <c r="AN156" s="44"/>
      <c r="AO156" s="44"/>
      <c r="AP156" s="44"/>
      <c r="AQ156" s="61"/>
      <c r="AR156" s="65"/>
      <c r="AS156" s="44"/>
      <c r="AT156" s="44"/>
      <c r="AU156" s="61"/>
    </row>
    <row r="157" spans="2:47" ht="16.95" customHeight="1" x14ac:dyDescent="0.3">
      <c r="B157" s="45"/>
      <c r="C157" s="155"/>
      <c r="D157" s="46"/>
      <c r="E157" s="47"/>
      <c r="F157" s="48"/>
      <c r="G157" s="48"/>
      <c r="H157" s="74">
        <f t="shared" si="31"/>
        <v>0</v>
      </c>
      <c r="I157" s="48"/>
      <c r="J157" s="48"/>
      <c r="K157" s="74">
        <f t="shared" si="32"/>
        <v>0</v>
      </c>
      <c r="L157" s="48"/>
      <c r="M157" s="62"/>
      <c r="N157" s="35"/>
      <c r="O157" s="124">
        <f t="shared" si="34"/>
        <v>0</v>
      </c>
      <c r="P157" s="107"/>
      <c r="Q157" s="48"/>
      <c r="R157" s="48"/>
      <c r="S157" s="48"/>
      <c r="T157" s="48"/>
      <c r="U157" s="48"/>
      <c r="V157" s="48"/>
      <c r="W157" s="48"/>
      <c r="X157" s="48"/>
      <c r="Y157" s="48"/>
      <c r="Z157" s="62"/>
      <c r="AA157" s="66"/>
      <c r="AB157" s="48"/>
      <c r="AC157" s="48"/>
      <c r="AD157" s="62"/>
      <c r="AE157" s="35"/>
      <c r="AF157" s="124">
        <f t="shared" si="33"/>
        <v>0</v>
      </c>
      <c r="AG157" s="107"/>
      <c r="AH157" s="48"/>
      <c r="AI157" s="48"/>
      <c r="AJ157" s="48"/>
      <c r="AK157" s="48"/>
      <c r="AL157" s="48"/>
      <c r="AM157" s="48"/>
      <c r="AN157" s="48"/>
      <c r="AO157" s="48"/>
      <c r="AP157" s="48"/>
      <c r="AQ157" s="62"/>
      <c r="AR157" s="66"/>
      <c r="AS157" s="48"/>
      <c r="AT157" s="48"/>
      <c r="AU157" s="62"/>
    </row>
    <row r="158" spans="2:47" ht="16.95" customHeight="1" x14ac:dyDescent="0.3">
      <c r="B158" s="41"/>
      <c r="C158" s="42"/>
      <c r="D158" s="42"/>
      <c r="E158" s="43"/>
      <c r="F158" s="44"/>
      <c r="G158" s="44"/>
      <c r="H158" s="75">
        <f t="shared" si="31"/>
        <v>0</v>
      </c>
      <c r="I158" s="44"/>
      <c r="J158" s="44"/>
      <c r="K158" s="75">
        <f t="shared" si="32"/>
        <v>0</v>
      </c>
      <c r="L158" s="44"/>
      <c r="M158" s="61"/>
      <c r="N158" s="34"/>
      <c r="O158" s="158">
        <f t="shared" si="34"/>
        <v>0</v>
      </c>
      <c r="P158" s="106"/>
      <c r="Q158" s="44"/>
      <c r="R158" s="44"/>
      <c r="S158" s="44"/>
      <c r="T158" s="44"/>
      <c r="U158" s="44"/>
      <c r="V158" s="44"/>
      <c r="W158" s="44"/>
      <c r="X158" s="44"/>
      <c r="Y158" s="44"/>
      <c r="Z158" s="61"/>
      <c r="AA158" s="65"/>
      <c r="AB158" s="44"/>
      <c r="AC158" s="44"/>
      <c r="AD158" s="61"/>
      <c r="AE158" s="34"/>
      <c r="AF158" s="158">
        <f t="shared" si="33"/>
        <v>0</v>
      </c>
      <c r="AG158" s="106"/>
      <c r="AH158" s="44"/>
      <c r="AI158" s="44"/>
      <c r="AJ158" s="44"/>
      <c r="AK158" s="44"/>
      <c r="AL158" s="44"/>
      <c r="AM158" s="44"/>
      <c r="AN158" s="44"/>
      <c r="AO158" s="44"/>
      <c r="AP158" s="44"/>
      <c r="AQ158" s="61"/>
      <c r="AR158" s="65"/>
      <c r="AS158" s="44"/>
      <c r="AT158" s="44"/>
      <c r="AU158" s="61"/>
    </row>
    <row r="159" spans="2:47" ht="16.95" customHeight="1" x14ac:dyDescent="0.3">
      <c r="B159" s="45"/>
      <c r="C159" s="155"/>
      <c r="D159" s="46"/>
      <c r="E159" s="47"/>
      <c r="F159" s="48"/>
      <c r="G159" s="48"/>
      <c r="H159" s="74">
        <f t="shared" si="31"/>
        <v>0</v>
      </c>
      <c r="I159" s="48"/>
      <c r="J159" s="48"/>
      <c r="K159" s="74">
        <f t="shared" si="32"/>
        <v>0</v>
      </c>
      <c r="L159" s="48"/>
      <c r="M159" s="62"/>
      <c r="N159" s="35"/>
      <c r="O159" s="124">
        <f t="shared" si="34"/>
        <v>0</v>
      </c>
      <c r="P159" s="107"/>
      <c r="Q159" s="48"/>
      <c r="R159" s="48"/>
      <c r="S159" s="48"/>
      <c r="T159" s="48"/>
      <c r="U159" s="48"/>
      <c r="V159" s="48"/>
      <c r="W159" s="48"/>
      <c r="X159" s="48"/>
      <c r="Y159" s="48"/>
      <c r="Z159" s="62"/>
      <c r="AA159" s="66"/>
      <c r="AB159" s="48"/>
      <c r="AC159" s="48"/>
      <c r="AD159" s="62"/>
      <c r="AE159" s="35"/>
      <c r="AF159" s="124">
        <f t="shared" si="33"/>
        <v>0</v>
      </c>
      <c r="AG159" s="107"/>
      <c r="AH159" s="48"/>
      <c r="AI159" s="48"/>
      <c r="AJ159" s="48"/>
      <c r="AK159" s="48"/>
      <c r="AL159" s="48"/>
      <c r="AM159" s="48"/>
      <c r="AN159" s="48"/>
      <c r="AO159" s="48"/>
      <c r="AP159" s="48"/>
      <c r="AQ159" s="62"/>
      <c r="AR159" s="66"/>
      <c r="AS159" s="48"/>
      <c r="AT159" s="48"/>
      <c r="AU159" s="62"/>
    </row>
    <row r="160" spans="2:47" ht="16.95" customHeight="1" x14ac:dyDescent="0.3">
      <c r="B160" s="49"/>
      <c r="C160" s="42"/>
      <c r="D160" s="50"/>
      <c r="E160" s="51"/>
      <c r="F160" s="52"/>
      <c r="G160" s="52"/>
      <c r="H160" s="75">
        <f t="shared" si="31"/>
        <v>0</v>
      </c>
      <c r="I160" s="52"/>
      <c r="J160" s="52"/>
      <c r="K160" s="75">
        <f t="shared" si="32"/>
        <v>0</v>
      </c>
      <c r="L160" s="52"/>
      <c r="M160" s="63"/>
      <c r="N160" s="34"/>
      <c r="O160" s="158">
        <f t="shared" si="34"/>
        <v>0</v>
      </c>
      <c r="P160" s="108"/>
      <c r="Q160" s="52"/>
      <c r="R160" s="52"/>
      <c r="S160" s="52"/>
      <c r="T160" s="52"/>
      <c r="U160" s="52"/>
      <c r="V160" s="52"/>
      <c r="W160" s="52"/>
      <c r="X160" s="52"/>
      <c r="Y160" s="52"/>
      <c r="Z160" s="63"/>
      <c r="AA160" s="67"/>
      <c r="AB160" s="52"/>
      <c r="AC160" s="52"/>
      <c r="AD160" s="63"/>
      <c r="AE160" s="34"/>
      <c r="AF160" s="158">
        <f t="shared" si="33"/>
        <v>0</v>
      </c>
      <c r="AG160" s="108"/>
      <c r="AH160" s="52"/>
      <c r="AI160" s="52"/>
      <c r="AJ160" s="52"/>
      <c r="AK160" s="52"/>
      <c r="AL160" s="52"/>
      <c r="AM160" s="52"/>
      <c r="AN160" s="52"/>
      <c r="AO160" s="52"/>
      <c r="AP160" s="52"/>
      <c r="AQ160" s="63"/>
      <c r="AR160" s="67"/>
      <c r="AS160" s="52"/>
      <c r="AT160" s="52"/>
      <c r="AU160" s="63"/>
    </row>
    <row r="161" spans="2:47" ht="16.95" customHeight="1" x14ac:dyDescent="0.25">
      <c r="B161" s="53"/>
      <c r="C161" s="155"/>
      <c r="D161" s="54"/>
      <c r="E161" s="55"/>
      <c r="F161" s="56"/>
      <c r="G161" s="56"/>
      <c r="H161" s="74">
        <f t="shared" si="31"/>
        <v>0</v>
      </c>
      <c r="I161" s="56"/>
      <c r="J161" s="56"/>
      <c r="K161" s="74">
        <f t="shared" si="32"/>
        <v>0</v>
      </c>
      <c r="L161" s="56"/>
      <c r="M161" s="64"/>
      <c r="N161" s="36"/>
      <c r="O161" s="124">
        <f t="shared" si="34"/>
        <v>0</v>
      </c>
      <c r="P161" s="109"/>
      <c r="Q161" s="56"/>
      <c r="R161" s="56"/>
      <c r="S161" s="56"/>
      <c r="T161" s="56"/>
      <c r="U161" s="56"/>
      <c r="V161" s="56"/>
      <c r="W161" s="56"/>
      <c r="X161" s="56"/>
      <c r="Y161" s="56"/>
      <c r="Z161" s="64"/>
      <c r="AA161" s="68"/>
      <c r="AB161" s="56"/>
      <c r="AC161" s="56"/>
      <c r="AD161" s="64"/>
      <c r="AE161" s="35"/>
      <c r="AF161" s="124">
        <f t="shared" si="33"/>
        <v>0</v>
      </c>
      <c r="AG161" s="109"/>
      <c r="AH161" s="56"/>
      <c r="AI161" s="56"/>
      <c r="AJ161" s="56"/>
      <c r="AK161" s="56"/>
      <c r="AL161" s="56"/>
      <c r="AM161" s="56"/>
      <c r="AN161" s="56"/>
      <c r="AO161" s="56"/>
      <c r="AP161" s="56"/>
      <c r="AQ161" s="64"/>
      <c r="AR161" s="68"/>
      <c r="AS161" s="56"/>
      <c r="AT161" s="56"/>
      <c r="AU161" s="64"/>
    </row>
    <row r="162" spans="2:47" ht="16.95" customHeight="1" x14ac:dyDescent="0.3">
      <c r="B162" s="49"/>
      <c r="C162" s="42"/>
      <c r="D162" s="50"/>
      <c r="E162" s="51"/>
      <c r="F162" s="52"/>
      <c r="G162" s="52"/>
      <c r="H162" s="75">
        <f t="shared" si="31"/>
        <v>0</v>
      </c>
      <c r="I162" s="52"/>
      <c r="J162" s="52"/>
      <c r="K162" s="75">
        <f t="shared" si="32"/>
        <v>0</v>
      </c>
      <c r="L162" s="52"/>
      <c r="M162" s="63"/>
      <c r="N162" s="37"/>
      <c r="O162" s="158">
        <f t="shared" si="34"/>
        <v>0</v>
      </c>
      <c r="P162" s="108"/>
      <c r="Q162" s="52"/>
      <c r="R162" s="52"/>
      <c r="S162" s="52"/>
      <c r="T162" s="52"/>
      <c r="U162" s="52"/>
      <c r="V162" s="52"/>
      <c r="W162" s="52"/>
      <c r="X162" s="52"/>
      <c r="Y162" s="52"/>
      <c r="Z162" s="63"/>
      <c r="AA162" s="67"/>
      <c r="AB162" s="52"/>
      <c r="AC162" s="52"/>
      <c r="AD162" s="63"/>
      <c r="AE162" s="34"/>
      <c r="AF162" s="158">
        <f t="shared" si="33"/>
        <v>0</v>
      </c>
      <c r="AG162" s="108"/>
      <c r="AH162" s="52"/>
      <c r="AI162" s="52"/>
      <c r="AJ162" s="52"/>
      <c r="AK162" s="52"/>
      <c r="AL162" s="52"/>
      <c r="AM162" s="52"/>
      <c r="AN162" s="52"/>
      <c r="AO162" s="52"/>
      <c r="AP162" s="52"/>
      <c r="AQ162" s="63"/>
      <c r="AR162" s="67"/>
      <c r="AS162" s="52"/>
      <c r="AT162" s="52"/>
      <c r="AU162" s="63"/>
    </row>
    <row r="163" spans="2:47" ht="16.95" customHeight="1" x14ac:dyDescent="0.25">
      <c r="B163" s="53"/>
      <c r="C163" s="155"/>
      <c r="D163" s="54"/>
      <c r="E163" s="55"/>
      <c r="F163" s="56"/>
      <c r="G163" s="56"/>
      <c r="H163" s="74">
        <f t="shared" si="31"/>
        <v>0</v>
      </c>
      <c r="I163" s="56"/>
      <c r="J163" s="56"/>
      <c r="K163" s="74">
        <f t="shared" si="32"/>
        <v>0</v>
      </c>
      <c r="L163" s="56"/>
      <c r="M163" s="64"/>
      <c r="N163" s="36"/>
      <c r="O163" s="124">
        <f t="shared" si="34"/>
        <v>0</v>
      </c>
      <c r="P163" s="109"/>
      <c r="Q163" s="56"/>
      <c r="R163" s="56"/>
      <c r="S163" s="56"/>
      <c r="T163" s="56"/>
      <c r="U163" s="56"/>
      <c r="V163" s="56"/>
      <c r="W163" s="56"/>
      <c r="X163" s="56"/>
      <c r="Y163" s="56"/>
      <c r="Z163" s="64"/>
      <c r="AA163" s="68"/>
      <c r="AB163" s="56"/>
      <c r="AC163" s="56"/>
      <c r="AD163" s="64"/>
      <c r="AE163" s="35"/>
      <c r="AF163" s="124">
        <f t="shared" si="33"/>
        <v>0</v>
      </c>
      <c r="AG163" s="109"/>
      <c r="AH163" s="56"/>
      <c r="AI163" s="56"/>
      <c r="AJ163" s="56"/>
      <c r="AK163" s="56"/>
      <c r="AL163" s="56"/>
      <c r="AM163" s="56"/>
      <c r="AN163" s="56"/>
      <c r="AO163" s="56"/>
      <c r="AP163" s="56"/>
      <c r="AQ163" s="64"/>
      <c r="AR163" s="68"/>
      <c r="AS163" s="56"/>
      <c r="AT163" s="56"/>
      <c r="AU163" s="64"/>
    </row>
    <row r="164" spans="2:47" ht="16.95" customHeight="1" x14ac:dyDescent="0.3">
      <c r="B164" s="49"/>
      <c r="C164" s="42"/>
      <c r="D164" s="50"/>
      <c r="E164" s="51"/>
      <c r="F164" s="44"/>
      <c r="G164" s="44"/>
      <c r="H164" s="75">
        <f t="shared" si="31"/>
        <v>0</v>
      </c>
      <c r="I164" s="44"/>
      <c r="J164" s="44"/>
      <c r="K164" s="75">
        <f t="shared" si="32"/>
        <v>0</v>
      </c>
      <c r="L164" s="44"/>
      <c r="M164" s="61"/>
      <c r="N164" s="37"/>
      <c r="O164" s="158">
        <f t="shared" si="34"/>
        <v>0</v>
      </c>
      <c r="P164" s="108"/>
      <c r="Q164" s="52"/>
      <c r="R164" s="52"/>
      <c r="S164" s="52"/>
      <c r="T164" s="52"/>
      <c r="U164" s="52"/>
      <c r="V164" s="52"/>
      <c r="W164" s="52"/>
      <c r="X164" s="52"/>
      <c r="Y164" s="52"/>
      <c r="Z164" s="63"/>
      <c r="AA164" s="67"/>
      <c r="AB164" s="52"/>
      <c r="AC164" s="52"/>
      <c r="AD164" s="63"/>
      <c r="AE164" s="34"/>
      <c r="AF164" s="158">
        <f t="shared" si="33"/>
        <v>0</v>
      </c>
      <c r="AG164" s="108"/>
      <c r="AH164" s="52"/>
      <c r="AI164" s="52"/>
      <c r="AJ164" s="52"/>
      <c r="AK164" s="52"/>
      <c r="AL164" s="52"/>
      <c r="AM164" s="52"/>
      <c r="AN164" s="52"/>
      <c r="AO164" s="52"/>
      <c r="AP164" s="52"/>
      <c r="AQ164" s="63"/>
      <c r="AR164" s="67"/>
      <c r="AS164" s="52"/>
      <c r="AT164" s="52"/>
      <c r="AU164" s="63"/>
    </row>
    <row r="165" spans="2:47" ht="16.95" customHeight="1" x14ac:dyDescent="0.25">
      <c r="B165" s="53"/>
      <c r="C165" s="155"/>
      <c r="D165" s="54"/>
      <c r="E165" s="55"/>
      <c r="F165" s="48"/>
      <c r="G165" s="48"/>
      <c r="H165" s="74">
        <f t="shared" si="31"/>
        <v>0</v>
      </c>
      <c r="I165" s="48"/>
      <c r="J165" s="48"/>
      <c r="K165" s="74">
        <f t="shared" si="32"/>
        <v>0</v>
      </c>
      <c r="L165" s="48"/>
      <c r="M165" s="62"/>
      <c r="N165" s="36"/>
      <c r="O165" s="124">
        <f t="shared" si="34"/>
        <v>0</v>
      </c>
      <c r="P165" s="109"/>
      <c r="Q165" s="56"/>
      <c r="R165" s="56"/>
      <c r="S165" s="56"/>
      <c r="T165" s="56"/>
      <c r="U165" s="56"/>
      <c r="V165" s="56"/>
      <c r="W165" s="56"/>
      <c r="X165" s="56"/>
      <c r="Y165" s="56"/>
      <c r="Z165" s="64"/>
      <c r="AA165" s="68"/>
      <c r="AB165" s="56"/>
      <c r="AC165" s="56"/>
      <c r="AD165" s="64"/>
      <c r="AE165" s="35"/>
      <c r="AF165" s="124">
        <f t="shared" si="33"/>
        <v>0</v>
      </c>
      <c r="AG165" s="109"/>
      <c r="AH165" s="56"/>
      <c r="AI165" s="56"/>
      <c r="AJ165" s="56"/>
      <c r="AK165" s="56"/>
      <c r="AL165" s="56"/>
      <c r="AM165" s="56"/>
      <c r="AN165" s="56"/>
      <c r="AO165" s="56"/>
      <c r="AP165" s="56"/>
      <c r="AQ165" s="64"/>
      <c r="AR165" s="68"/>
      <c r="AS165" s="56"/>
      <c r="AT165" s="56"/>
      <c r="AU165" s="64"/>
    </row>
    <row r="166" spans="2:47" ht="16.95" customHeight="1" x14ac:dyDescent="0.3">
      <c r="B166" s="49"/>
      <c r="C166" s="42"/>
      <c r="D166" s="50"/>
      <c r="E166" s="51"/>
      <c r="F166" s="52"/>
      <c r="G166" s="52"/>
      <c r="H166" s="75">
        <f>SUM(F166-G166+H165)</f>
        <v>0</v>
      </c>
      <c r="I166" s="52"/>
      <c r="J166" s="52"/>
      <c r="K166" s="75">
        <f>SUM(I166-J166+K165)</f>
        <v>0</v>
      </c>
      <c r="L166" s="52"/>
      <c r="M166" s="63"/>
      <c r="N166" s="37"/>
      <c r="O166" s="158">
        <f t="shared" si="34"/>
        <v>0</v>
      </c>
      <c r="P166" s="108"/>
      <c r="Q166" s="52"/>
      <c r="R166" s="52"/>
      <c r="S166" s="52"/>
      <c r="T166" s="52"/>
      <c r="U166" s="52"/>
      <c r="V166" s="52"/>
      <c r="W166" s="52"/>
      <c r="X166" s="52"/>
      <c r="Y166" s="52"/>
      <c r="Z166" s="63"/>
      <c r="AA166" s="67"/>
      <c r="AB166" s="52"/>
      <c r="AC166" s="52"/>
      <c r="AD166" s="63"/>
      <c r="AE166" s="34"/>
      <c r="AF166" s="158">
        <f t="shared" si="33"/>
        <v>0</v>
      </c>
      <c r="AG166" s="108"/>
      <c r="AH166" s="52"/>
      <c r="AI166" s="52"/>
      <c r="AJ166" s="52"/>
      <c r="AK166" s="52"/>
      <c r="AL166" s="52"/>
      <c r="AM166" s="52"/>
      <c r="AN166" s="52"/>
      <c r="AO166" s="52"/>
      <c r="AP166" s="52"/>
      <c r="AQ166" s="63"/>
      <c r="AR166" s="67"/>
      <c r="AS166" s="52"/>
      <c r="AT166" s="52"/>
      <c r="AU166" s="63"/>
    </row>
    <row r="167" spans="2:47" ht="16.95" customHeight="1" x14ac:dyDescent="0.25">
      <c r="B167" s="53"/>
      <c r="C167" s="155"/>
      <c r="D167" s="54"/>
      <c r="E167" s="55"/>
      <c r="F167" s="56"/>
      <c r="G167" s="56"/>
      <c r="H167" s="74">
        <f t="shared" ref="H167:H171" si="35">SUM(F167-G167+H166)</f>
        <v>0</v>
      </c>
      <c r="I167" s="56"/>
      <c r="J167" s="56"/>
      <c r="K167" s="74">
        <f t="shared" ref="K167:K171" si="36">SUM(I167-J167+K166)</f>
        <v>0</v>
      </c>
      <c r="L167" s="56"/>
      <c r="M167" s="64"/>
      <c r="N167" s="36"/>
      <c r="O167" s="124">
        <f t="shared" si="34"/>
        <v>0</v>
      </c>
      <c r="P167" s="109"/>
      <c r="Q167" s="56"/>
      <c r="R167" s="56"/>
      <c r="S167" s="56"/>
      <c r="T167" s="56"/>
      <c r="U167" s="56"/>
      <c r="V167" s="56"/>
      <c r="W167" s="56"/>
      <c r="X167" s="56"/>
      <c r="Y167" s="56"/>
      <c r="Z167" s="64"/>
      <c r="AA167" s="68"/>
      <c r="AB167" s="56"/>
      <c r="AC167" s="56"/>
      <c r="AD167" s="64"/>
      <c r="AE167" s="35"/>
      <c r="AF167" s="124">
        <f t="shared" si="33"/>
        <v>0</v>
      </c>
      <c r="AG167" s="109"/>
      <c r="AH167" s="56"/>
      <c r="AI167" s="56"/>
      <c r="AJ167" s="56"/>
      <c r="AK167" s="56"/>
      <c r="AL167" s="56"/>
      <c r="AM167" s="56"/>
      <c r="AN167" s="56"/>
      <c r="AO167" s="56"/>
      <c r="AP167" s="56"/>
      <c r="AQ167" s="64"/>
      <c r="AR167" s="68"/>
      <c r="AS167" s="56"/>
      <c r="AT167" s="56"/>
      <c r="AU167" s="64"/>
    </row>
    <row r="168" spans="2:47" ht="16.95" customHeight="1" x14ac:dyDescent="0.3">
      <c r="B168" s="49"/>
      <c r="C168" s="42"/>
      <c r="D168" s="50"/>
      <c r="E168" s="51"/>
      <c r="F168" s="52"/>
      <c r="G168" s="52"/>
      <c r="H168" s="75">
        <f t="shared" si="35"/>
        <v>0</v>
      </c>
      <c r="I168" s="52"/>
      <c r="J168" s="52"/>
      <c r="K168" s="75">
        <f t="shared" si="36"/>
        <v>0</v>
      </c>
      <c r="L168" s="52"/>
      <c r="M168" s="63"/>
      <c r="N168" s="37"/>
      <c r="O168" s="158">
        <f t="shared" si="34"/>
        <v>0</v>
      </c>
      <c r="P168" s="108"/>
      <c r="Q168" s="52"/>
      <c r="R168" s="52"/>
      <c r="S168" s="52"/>
      <c r="T168" s="52"/>
      <c r="U168" s="52"/>
      <c r="V168" s="52"/>
      <c r="W168" s="52"/>
      <c r="X168" s="52"/>
      <c r="Y168" s="52"/>
      <c r="Z168" s="63"/>
      <c r="AA168" s="67"/>
      <c r="AB168" s="52"/>
      <c r="AC168" s="52"/>
      <c r="AD168" s="63"/>
      <c r="AE168" s="34"/>
      <c r="AF168" s="158">
        <f t="shared" si="33"/>
        <v>0</v>
      </c>
      <c r="AG168" s="108"/>
      <c r="AH168" s="52"/>
      <c r="AI168" s="52"/>
      <c r="AJ168" s="52"/>
      <c r="AK168" s="52"/>
      <c r="AL168" s="52"/>
      <c r="AM168" s="52"/>
      <c r="AN168" s="52"/>
      <c r="AO168" s="52"/>
      <c r="AP168" s="52"/>
      <c r="AQ168" s="63"/>
      <c r="AR168" s="67"/>
      <c r="AS168" s="52"/>
      <c r="AT168" s="52"/>
      <c r="AU168" s="63"/>
    </row>
    <row r="169" spans="2:47" ht="16.95" customHeight="1" x14ac:dyDescent="0.25">
      <c r="B169" s="53"/>
      <c r="C169" s="155"/>
      <c r="D169" s="54"/>
      <c r="E169" s="55"/>
      <c r="F169" s="56"/>
      <c r="G169" s="56"/>
      <c r="H169" s="74">
        <f t="shared" si="35"/>
        <v>0</v>
      </c>
      <c r="I169" s="56"/>
      <c r="J169" s="56"/>
      <c r="K169" s="74">
        <f t="shared" si="36"/>
        <v>0</v>
      </c>
      <c r="L169" s="56"/>
      <c r="M169" s="64"/>
      <c r="N169" s="36"/>
      <c r="O169" s="124">
        <f t="shared" si="34"/>
        <v>0</v>
      </c>
      <c r="P169" s="109"/>
      <c r="Q169" s="56"/>
      <c r="R169" s="56"/>
      <c r="S169" s="56"/>
      <c r="T169" s="56"/>
      <c r="U169" s="56"/>
      <c r="V169" s="56"/>
      <c r="W169" s="56"/>
      <c r="X169" s="56"/>
      <c r="Y169" s="56"/>
      <c r="Z169" s="64"/>
      <c r="AA169" s="68"/>
      <c r="AB169" s="56"/>
      <c r="AC169" s="56"/>
      <c r="AD169" s="64"/>
      <c r="AE169" s="35"/>
      <c r="AF169" s="124">
        <f t="shared" si="33"/>
        <v>0</v>
      </c>
      <c r="AG169" s="109"/>
      <c r="AH169" s="56"/>
      <c r="AI169" s="56"/>
      <c r="AJ169" s="56"/>
      <c r="AK169" s="56"/>
      <c r="AL169" s="56"/>
      <c r="AM169" s="56"/>
      <c r="AN169" s="56"/>
      <c r="AO169" s="56"/>
      <c r="AP169" s="56"/>
      <c r="AQ169" s="64"/>
      <c r="AR169" s="68"/>
      <c r="AS169" s="56"/>
      <c r="AT169" s="56"/>
      <c r="AU169" s="64"/>
    </row>
    <row r="170" spans="2:47" ht="16.95" customHeight="1" x14ac:dyDescent="0.3">
      <c r="B170" s="49"/>
      <c r="C170" s="42"/>
      <c r="D170" s="50"/>
      <c r="E170" s="51"/>
      <c r="F170" s="52"/>
      <c r="G170" s="52"/>
      <c r="H170" s="75">
        <f t="shared" si="35"/>
        <v>0</v>
      </c>
      <c r="I170" s="52"/>
      <c r="J170" s="52"/>
      <c r="K170" s="75">
        <f t="shared" si="36"/>
        <v>0</v>
      </c>
      <c r="L170" s="52"/>
      <c r="M170" s="63"/>
      <c r="N170" s="37"/>
      <c r="O170" s="158">
        <f t="shared" si="34"/>
        <v>0</v>
      </c>
      <c r="P170" s="108"/>
      <c r="Q170" s="52"/>
      <c r="R170" s="52"/>
      <c r="S170" s="52"/>
      <c r="T170" s="52"/>
      <c r="U170" s="52"/>
      <c r="V170" s="52"/>
      <c r="W170" s="52"/>
      <c r="X170" s="52"/>
      <c r="Y170" s="52"/>
      <c r="Z170" s="63"/>
      <c r="AA170" s="67"/>
      <c r="AB170" s="52"/>
      <c r="AC170" s="52"/>
      <c r="AD170" s="63"/>
      <c r="AE170" s="34"/>
      <c r="AF170" s="158">
        <f t="shared" si="33"/>
        <v>0</v>
      </c>
      <c r="AG170" s="108"/>
      <c r="AH170" s="52"/>
      <c r="AI170" s="52"/>
      <c r="AJ170" s="52"/>
      <c r="AK170" s="52"/>
      <c r="AL170" s="52"/>
      <c r="AM170" s="52"/>
      <c r="AN170" s="52"/>
      <c r="AO170" s="52"/>
      <c r="AP170" s="52"/>
      <c r="AQ170" s="63"/>
      <c r="AR170" s="67"/>
      <c r="AS170" s="52"/>
      <c r="AT170" s="52"/>
      <c r="AU170" s="63"/>
    </row>
    <row r="171" spans="2:47" ht="16.95" customHeight="1" thickBot="1" x14ac:dyDescent="0.35">
      <c r="B171" s="283"/>
      <c r="C171" s="284"/>
      <c r="D171" s="285"/>
      <c r="E171" s="286"/>
      <c r="F171" s="287"/>
      <c r="G171" s="287"/>
      <c r="H171" s="85">
        <f t="shared" si="35"/>
        <v>0</v>
      </c>
      <c r="I171" s="287"/>
      <c r="J171" s="287"/>
      <c r="K171" s="85">
        <f t="shared" si="36"/>
        <v>0</v>
      </c>
      <c r="L171" s="287"/>
      <c r="M171" s="288"/>
      <c r="N171" s="37"/>
      <c r="O171" s="289">
        <f t="shared" si="34"/>
        <v>0</v>
      </c>
      <c r="P171" s="290"/>
      <c r="Q171" s="287"/>
      <c r="R171" s="287"/>
      <c r="S171" s="287"/>
      <c r="T171" s="287"/>
      <c r="U171" s="287"/>
      <c r="V171" s="287"/>
      <c r="W171" s="287"/>
      <c r="X171" s="287"/>
      <c r="Y171" s="287"/>
      <c r="Z171" s="288"/>
      <c r="AA171" s="291"/>
      <c r="AB171" s="287"/>
      <c r="AC171" s="287"/>
      <c r="AD171" s="288"/>
      <c r="AE171" s="34"/>
      <c r="AF171" s="289">
        <f t="shared" si="33"/>
        <v>0</v>
      </c>
      <c r="AG171" s="290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8"/>
      <c r="AR171" s="291"/>
      <c r="AS171" s="287"/>
      <c r="AT171" s="287"/>
      <c r="AU171" s="288"/>
    </row>
    <row r="172" spans="2:47" ht="16.95" customHeight="1" thickBot="1" x14ac:dyDescent="0.3">
      <c r="B172" s="29"/>
      <c r="C172" s="30"/>
      <c r="D172" s="30"/>
      <c r="E172" s="31" t="s">
        <v>186</v>
      </c>
      <c r="F172" s="77">
        <f>SUM(F136:F171)</f>
        <v>0</v>
      </c>
      <c r="G172" s="78">
        <f>SUM(G136:G171)</f>
        <v>0</v>
      </c>
      <c r="H172" s="39">
        <f>H171</f>
        <v>0</v>
      </c>
      <c r="I172" s="78">
        <f>SUM(I136:I171)</f>
        <v>0</v>
      </c>
      <c r="J172" s="77">
        <f>SUM(J136:J171)</f>
        <v>0</v>
      </c>
      <c r="K172" s="40">
        <f>K171</f>
        <v>0</v>
      </c>
      <c r="L172" s="77">
        <f>SUM(L136:L171)</f>
        <v>0</v>
      </c>
      <c r="M172" s="79">
        <f>SUM(M136:M171)</f>
        <v>0</v>
      </c>
      <c r="N172" s="37"/>
      <c r="O172" s="80">
        <f>SUM(O136:O171)</f>
        <v>0</v>
      </c>
      <c r="P172" s="80">
        <f t="shared" ref="P172:AD172" si="37">SUM(P136:P171)</f>
        <v>0</v>
      </c>
      <c r="Q172" s="80">
        <f t="shared" si="37"/>
        <v>0</v>
      </c>
      <c r="R172" s="80">
        <f t="shared" si="37"/>
        <v>0</v>
      </c>
      <c r="S172" s="80">
        <f t="shared" si="37"/>
        <v>0</v>
      </c>
      <c r="T172" s="80">
        <f t="shared" si="37"/>
        <v>0</v>
      </c>
      <c r="U172" s="80">
        <f t="shared" si="37"/>
        <v>0</v>
      </c>
      <c r="V172" s="80">
        <f t="shared" si="37"/>
        <v>0</v>
      </c>
      <c r="W172" s="80">
        <f t="shared" si="37"/>
        <v>0</v>
      </c>
      <c r="X172" s="80">
        <f t="shared" si="37"/>
        <v>0</v>
      </c>
      <c r="Y172" s="80">
        <f t="shared" si="37"/>
        <v>0</v>
      </c>
      <c r="Z172" s="80">
        <f t="shared" si="37"/>
        <v>0</v>
      </c>
      <c r="AA172" s="80">
        <f t="shared" si="37"/>
        <v>0</v>
      </c>
      <c r="AB172" s="80">
        <f t="shared" si="37"/>
        <v>0</v>
      </c>
      <c r="AC172" s="80">
        <f t="shared" si="37"/>
        <v>0</v>
      </c>
      <c r="AD172" s="77">
        <f t="shared" si="37"/>
        <v>0</v>
      </c>
      <c r="AE172" s="34"/>
      <c r="AF172" s="80">
        <f>SUM(AF136:AF171)</f>
        <v>0</v>
      </c>
      <c r="AG172" s="80">
        <f t="shared" ref="AG172:AU172" si="38">SUM(AG136:AG171)</f>
        <v>0</v>
      </c>
      <c r="AH172" s="80">
        <f t="shared" si="38"/>
        <v>0</v>
      </c>
      <c r="AI172" s="80">
        <f t="shared" si="38"/>
        <v>0</v>
      </c>
      <c r="AJ172" s="80">
        <f t="shared" si="38"/>
        <v>0</v>
      </c>
      <c r="AK172" s="80">
        <f t="shared" si="38"/>
        <v>0</v>
      </c>
      <c r="AL172" s="80">
        <f t="shared" si="38"/>
        <v>0</v>
      </c>
      <c r="AM172" s="80">
        <f t="shared" si="38"/>
        <v>0</v>
      </c>
      <c r="AN172" s="80">
        <f t="shared" si="38"/>
        <v>0</v>
      </c>
      <c r="AO172" s="80">
        <f t="shared" si="38"/>
        <v>0</v>
      </c>
      <c r="AP172" s="80">
        <f t="shared" si="38"/>
        <v>0</v>
      </c>
      <c r="AQ172" s="80">
        <f t="shared" si="38"/>
        <v>0</v>
      </c>
      <c r="AR172" s="80">
        <f t="shared" si="38"/>
        <v>0</v>
      </c>
      <c r="AS172" s="80">
        <f t="shared" si="38"/>
        <v>0</v>
      </c>
      <c r="AT172" s="80">
        <f t="shared" si="38"/>
        <v>0</v>
      </c>
      <c r="AU172" s="77">
        <f t="shared" si="38"/>
        <v>0</v>
      </c>
    </row>
  </sheetData>
  <sheetProtection algorithmName="SHA-512" hashValue="MVpY2ORc54KAaWhMbESvVrjxvDvBBCyVDtSKCgVwR43uwqkjFo9+SbRP5x6Q891TNk3m2/1MKpPg6paadfwf4Q==" saltValue="5UPeeVKoPcOpmN271Lm8Mg==" spinCount="100000" sheet="1" objects="1" scenarios="1"/>
  <protectedRanges>
    <protectedRange sqref="B9:G9 C15 C17 C19 C21 C23 C25 C27 C29 C31 C33 C35 C37 C39 C41:C42 C11 C13 D10:G42 B10:B42 P9:AD42 AG9:AR42 L9:M42 I9:J42 B52:G52 C58 C60 C62 C64 C66 C68 C70 C72 C74 C76 C78 C80 C82 C84:C85 C54 C56 D53:G85 B53:B85 P52:AD85 AG52:AR85 L52:M85 I52:J85 B95:G95 C101 C103 C105 C107 C109 C111 C113 C115 C117 C119 C121 C123 C125 C127:C128 C97 C99 D96:G128 B96:B128 P95:AD128 AG95:AR128 L95:M128 I95:J128 B138:G138 C144 C146 C148 C150 C152 C154 C156 C158 C160 C162 C164 C166 C168 C170:C171 C140 C142 D139:G171 B139:B171 P138:AD171 AG138:AR171 L138:M171 I138:J171" name="Oblast1"/>
  </protectedRanges>
  <mergeCells count="176">
    <mergeCell ref="AS132:AS134"/>
    <mergeCell ref="AT132:AT134"/>
    <mergeCell ref="AU132:AU134"/>
    <mergeCell ref="AM132:AM134"/>
    <mergeCell ref="AN132:AN134"/>
    <mergeCell ref="AO132:AO134"/>
    <mergeCell ref="AP132:AP134"/>
    <mergeCell ref="AQ132:AQ134"/>
    <mergeCell ref="AR132:AR134"/>
    <mergeCell ref="AG132:AG134"/>
    <mergeCell ref="AH132:AH134"/>
    <mergeCell ref="AI132:AI134"/>
    <mergeCell ref="AJ132:AJ134"/>
    <mergeCell ref="AK132:AK134"/>
    <mergeCell ref="AL132:AL134"/>
    <mergeCell ref="Z132:Z134"/>
    <mergeCell ref="AA132:AA134"/>
    <mergeCell ref="AB132:AB134"/>
    <mergeCell ref="AC132:AC134"/>
    <mergeCell ref="AD132:AD134"/>
    <mergeCell ref="AF132:AF134"/>
    <mergeCell ref="T132:T134"/>
    <mergeCell ref="U132:U134"/>
    <mergeCell ref="V132:V134"/>
    <mergeCell ref="W132:W134"/>
    <mergeCell ref="X132:X134"/>
    <mergeCell ref="Y132:Y134"/>
    <mergeCell ref="L132:M133"/>
    <mergeCell ref="O132:O134"/>
    <mergeCell ref="P132:P134"/>
    <mergeCell ref="Q132:Q134"/>
    <mergeCell ref="R132:R134"/>
    <mergeCell ref="S132:S134"/>
    <mergeCell ref="B132:B133"/>
    <mergeCell ref="C132:C133"/>
    <mergeCell ref="D132:D133"/>
    <mergeCell ref="E132:E133"/>
    <mergeCell ref="F132:H133"/>
    <mergeCell ref="I132:K133"/>
    <mergeCell ref="AS89:AS91"/>
    <mergeCell ref="AT89:AT91"/>
    <mergeCell ref="AU89:AU91"/>
    <mergeCell ref="B130:I131"/>
    <mergeCell ref="O131:Z131"/>
    <mergeCell ref="AA131:AD131"/>
    <mergeCell ref="AF131:AQ131"/>
    <mergeCell ref="AR131:AU131"/>
    <mergeCell ref="AM89:AM91"/>
    <mergeCell ref="AN89:AN91"/>
    <mergeCell ref="AO89:AO91"/>
    <mergeCell ref="AP89:AP91"/>
    <mergeCell ref="AQ89:AQ91"/>
    <mergeCell ref="AR89:AR91"/>
    <mergeCell ref="AG89:AG91"/>
    <mergeCell ref="AH89:AH91"/>
    <mergeCell ref="AI89:AI91"/>
    <mergeCell ref="AJ89:AJ91"/>
    <mergeCell ref="AK89:AK91"/>
    <mergeCell ref="AL89:AL91"/>
    <mergeCell ref="Z89:Z91"/>
    <mergeCell ref="AA89:AA91"/>
    <mergeCell ref="AB89:AB91"/>
    <mergeCell ref="AC89:AC91"/>
    <mergeCell ref="AD89:AD91"/>
    <mergeCell ref="AF89:AF91"/>
    <mergeCell ref="T89:T91"/>
    <mergeCell ref="U89:U91"/>
    <mergeCell ref="V89:V91"/>
    <mergeCell ref="W89:W91"/>
    <mergeCell ref="X89:X91"/>
    <mergeCell ref="Y89:Y91"/>
    <mergeCell ref="L89:M90"/>
    <mergeCell ref="O89:O91"/>
    <mergeCell ref="P89:P91"/>
    <mergeCell ref="Q89:Q91"/>
    <mergeCell ref="R89:R91"/>
    <mergeCell ref="S89:S91"/>
    <mergeCell ref="B89:B90"/>
    <mergeCell ref="C89:C90"/>
    <mergeCell ref="D89:D90"/>
    <mergeCell ref="E89:E90"/>
    <mergeCell ref="F89:H90"/>
    <mergeCell ref="I89:K90"/>
    <mergeCell ref="AS46:AS48"/>
    <mergeCell ref="AT46:AT48"/>
    <mergeCell ref="AU46:AU48"/>
    <mergeCell ref="B87:I88"/>
    <mergeCell ref="O88:Z88"/>
    <mergeCell ref="AA88:AD88"/>
    <mergeCell ref="AF88:AQ88"/>
    <mergeCell ref="AR88:AU88"/>
    <mergeCell ref="AM46:AM48"/>
    <mergeCell ref="AN46:AN48"/>
    <mergeCell ref="AO46:AO48"/>
    <mergeCell ref="AP46:AP48"/>
    <mergeCell ref="AQ46:AQ48"/>
    <mergeCell ref="AR46:AR48"/>
    <mergeCell ref="AG46:AG48"/>
    <mergeCell ref="AH46:AH48"/>
    <mergeCell ref="AI46:AI48"/>
    <mergeCell ref="AJ46:AJ48"/>
    <mergeCell ref="AK46:AK48"/>
    <mergeCell ref="AL46:AL48"/>
    <mergeCell ref="Z46:Z48"/>
    <mergeCell ref="AA46:AA48"/>
    <mergeCell ref="AB46:AB48"/>
    <mergeCell ref="AC46:AC48"/>
    <mergeCell ref="AD46:AD48"/>
    <mergeCell ref="AF46:AF48"/>
    <mergeCell ref="T46:T48"/>
    <mergeCell ref="U46:U48"/>
    <mergeCell ref="V46:V48"/>
    <mergeCell ref="W46:W48"/>
    <mergeCell ref="X46:X48"/>
    <mergeCell ref="Y46:Y48"/>
    <mergeCell ref="L46:M47"/>
    <mergeCell ref="O46:O48"/>
    <mergeCell ref="P46:P48"/>
    <mergeCell ref="Q46:Q48"/>
    <mergeCell ref="R46:R48"/>
    <mergeCell ref="S46:S48"/>
    <mergeCell ref="B46:B47"/>
    <mergeCell ref="C46:C47"/>
    <mergeCell ref="D46:D47"/>
    <mergeCell ref="E46:E47"/>
    <mergeCell ref="F46:H47"/>
    <mergeCell ref="I46:K47"/>
    <mergeCell ref="AR3:AR5"/>
    <mergeCell ref="AS3:AS5"/>
    <mergeCell ref="AT3:AT5"/>
    <mergeCell ref="AU3:AU5"/>
    <mergeCell ref="B44:I45"/>
    <mergeCell ref="O45:Z45"/>
    <mergeCell ref="AA45:AD45"/>
    <mergeCell ref="AF45:AQ45"/>
    <mergeCell ref="AR45:AU45"/>
    <mergeCell ref="AL3:AL5"/>
    <mergeCell ref="AM3:AM5"/>
    <mergeCell ref="AN3:AN5"/>
    <mergeCell ref="AO3:AO5"/>
    <mergeCell ref="AP3:AP5"/>
    <mergeCell ref="AQ3:AQ5"/>
    <mergeCell ref="AF3:AF5"/>
    <mergeCell ref="AG3:AG5"/>
    <mergeCell ref="AH3:AH5"/>
    <mergeCell ref="AI3:AI5"/>
    <mergeCell ref="AJ3:AJ5"/>
    <mergeCell ref="AK3:AK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I3:K4"/>
    <mergeCell ref="L3:M4"/>
    <mergeCell ref="O3:O5"/>
    <mergeCell ref="P3:P5"/>
    <mergeCell ref="Q3:Q5"/>
    <mergeCell ref="R3:R5"/>
    <mergeCell ref="B1:I2"/>
    <mergeCell ref="O2:Z2"/>
    <mergeCell ref="AA2:AD2"/>
    <mergeCell ref="AF2:AQ2"/>
    <mergeCell ref="AR2:AU2"/>
    <mergeCell ref="B3:B4"/>
    <mergeCell ref="C3:C4"/>
    <mergeCell ref="D3:D4"/>
    <mergeCell ref="E3:E4"/>
    <mergeCell ref="F3:H4"/>
  </mergeCells>
  <conditionalFormatting sqref="AO3:AQ5">
    <cfRule type="cellIs" dxfId="113" priority="16" operator="equal">
      <formula>0</formula>
    </cfRule>
  </conditionalFormatting>
  <conditionalFormatting sqref="W3:Z5">
    <cfRule type="cellIs" dxfId="112" priority="15" operator="equal">
      <formula>0</formula>
    </cfRule>
  </conditionalFormatting>
  <conditionalFormatting sqref="O43">
    <cfRule type="cellIs" dxfId="111" priority="14" operator="notEqual">
      <formula>$F$43+$I$43-$M$43+$M$7</formula>
    </cfRule>
  </conditionalFormatting>
  <conditionalFormatting sqref="AF43">
    <cfRule type="cellIs" dxfId="110" priority="13" operator="notEqual">
      <formula>$G$43+$J$43-$L$43+$L$7</formula>
    </cfRule>
  </conditionalFormatting>
  <conditionalFormatting sqref="AO46:AQ48">
    <cfRule type="cellIs" dxfId="109" priority="12" operator="equal">
      <formula>0</formula>
    </cfRule>
  </conditionalFormatting>
  <conditionalFormatting sqref="W46:Z48">
    <cfRule type="cellIs" dxfId="108" priority="11" operator="equal">
      <formula>0</formula>
    </cfRule>
  </conditionalFormatting>
  <conditionalFormatting sqref="O86">
    <cfRule type="cellIs" dxfId="107" priority="10" operator="notEqual">
      <formula>$F$86+$I$86-$M$86+$M$7</formula>
    </cfRule>
  </conditionalFormatting>
  <conditionalFormatting sqref="AF86">
    <cfRule type="cellIs" dxfId="106" priority="9" operator="notEqual">
      <formula>$G$86+$J$86-$L$86+$L$7</formula>
    </cfRule>
  </conditionalFormatting>
  <conditionalFormatting sqref="AO89:AQ91">
    <cfRule type="cellIs" dxfId="105" priority="8" operator="equal">
      <formula>0</formula>
    </cfRule>
  </conditionalFormatting>
  <conditionalFormatting sqref="W89:Z91">
    <cfRule type="cellIs" dxfId="104" priority="7" operator="equal">
      <formula>0</formula>
    </cfRule>
  </conditionalFormatting>
  <conditionalFormatting sqref="O129">
    <cfRule type="cellIs" dxfId="103" priority="6" operator="notEqual">
      <formula>$F$129+$I$129-$M$129+$M$7</formula>
    </cfRule>
  </conditionalFormatting>
  <conditionalFormatting sqref="AF129">
    <cfRule type="cellIs" dxfId="102" priority="5" operator="notEqual">
      <formula>$G$129+$J$129-$L$129+$L$7</formula>
    </cfRule>
  </conditionalFormatting>
  <conditionalFormatting sqref="AO132:AQ134">
    <cfRule type="cellIs" dxfId="101" priority="4" operator="equal">
      <formula>0</formula>
    </cfRule>
  </conditionalFormatting>
  <conditionalFormatting sqref="W132:Z134">
    <cfRule type="cellIs" dxfId="100" priority="3" operator="equal">
      <formula>0</formula>
    </cfRule>
  </conditionalFormatting>
  <conditionalFormatting sqref="O172">
    <cfRule type="cellIs" dxfId="99" priority="2" operator="notEqual">
      <formula>$F$172+$I$172-$M$172+$M$7</formula>
    </cfRule>
  </conditionalFormatting>
  <conditionalFormatting sqref="AF172">
    <cfRule type="cellIs" dxfId="98" priority="1" operator="notEqual">
      <formula>$G$172+$J$172-$L$172+$L$7</formula>
    </cfRule>
  </conditionalFormatting>
  <pageMargins left="0.39370078740157483" right="0.39370078740157483" top="0.39370078740157483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Nastaveni</vt:lpstr>
      <vt:lpstr>Titulka</vt:lpstr>
      <vt:lpstr>Prehledy</vt:lpstr>
      <vt:lpstr>Leden</vt:lpstr>
      <vt:lpstr>Unor</vt:lpstr>
      <vt:lpstr>Brezen</vt:lpstr>
      <vt:lpstr>Duben</vt:lpstr>
      <vt:lpstr>Kveten</vt:lpstr>
      <vt:lpstr>Cerven</vt:lpstr>
      <vt:lpstr>Cervenec</vt:lpstr>
      <vt:lpstr>Srpen</vt:lpstr>
      <vt:lpstr>Zari</vt:lpstr>
      <vt:lpstr>Rijen</vt:lpstr>
      <vt:lpstr>Listopad</vt:lpstr>
      <vt:lpstr>Prosinec</vt:lpstr>
      <vt:lpstr>Pohledávky</vt:lpstr>
      <vt:lpstr>Závazky</vt:lpstr>
      <vt:lpstr>Přehled o M a Z</vt:lpstr>
      <vt:lpstr>Přehled o P a V</vt:lpstr>
    </vt:vector>
  </TitlesOfParts>
  <Company>RK OSŽ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Šlachta Tomáš</dc:creator>
  <cp:lastModifiedBy>Tomáš Šlachta</cp:lastModifiedBy>
  <cp:lastPrinted>2020-01-21T15:51:26Z</cp:lastPrinted>
  <dcterms:created xsi:type="dcterms:W3CDTF">2006-06-01T11:23:32Z</dcterms:created>
  <dcterms:modified xsi:type="dcterms:W3CDTF">2020-01-22T09:24:08Z</dcterms:modified>
</cp:coreProperties>
</file>